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r-zeirishi\Desktop\001HP作成資料\201708\"/>
    </mc:Choice>
  </mc:AlternateContent>
  <bookViews>
    <workbookView xWindow="0" yWindow="0" windowWidth="19200" windowHeight="12225" xr2:uid="{00000000-000D-0000-FFFF-FFFF00000000}"/>
  </bookViews>
  <sheets>
    <sheet name="shSells" sheetId="3" r:id="rId1"/>
    <sheet name="shSlD" sheetId="4" r:id="rId2"/>
    <sheet name="BTC" sheetId="12" r:id="rId3"/>
    <sheet name="shCsv" sheetId="11" r:id="rId4"/>
  </sheets>
  <externalReferences>
    <externalReference r:id="rId5"/>
  </externalReferences>
  <definedNames>
    <definedName name="sh1課税区分">[1]課税区分!$A$2:$A$230</definedName>
    <definedName name="sh1課税内容">[1]課税区分!$B$2:$B$230</definedName>
    <definedName name="sh1事業区分">[1]課税区分!$E$2:$E$7</definedName>
    <definedName name="sh1事業内容">[1]課税区分!$F$2:$F$7</definedName>
    <definedName name="sh1税率">[1]課税区分!$I$2:$I$7</definedName>
    <definedName name="sh2勘定コード">[1]勘定科目!$A$2:$A$245</definedName>
    <definedName name="sh2勘定科目名">[1]勘定科目!$B$2:$B$245</definedName>
    <definedName name="sh4取引先コード">[1]取引先!$A$2:$A$600</definedName>
    <definedName name="sh4取引先名称">[1]取引先!$B$2:$B$600</definedName>
  </definedNames>
  <calcPr calcId="171027"/>
</workbook>
</file>

<file path=xl/calcChain.xml><?xml version="1.0" encoding="utf-8"?>
<calcChain xmlns="http://schemas.openxmlformats.org/spreadsheetml/2006/main">
  <c r="E3" i="4" l="1"/>
  <c r="E2" i="4"/>
  <c r="K3" i="4"/>
  <c r="K2" i="4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H2" i="3" l="1"/>
  <c r="H3" i="3"/>
  <c r="I3" i="3"/>
  <c r="A3" i="4" s="1"/>
  <c r="H4" i="3"/>
  <c r="I4" i="3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I2" i="3"/>
  <c r="A2" i="4" s="1"/>
  <c r="B2" i="4" l="1"/>
  <c r="N28" i="4"/>
  <c r="L28" i="4"/>
  <c r="I28" i="4"/>
  <c r="K28" i="4" s="1"/>
  <c r="H28" i="4"/>
  <c r="G28" i="4" s="1"/>
  <c r="F28" i="4"/>
  <c r="C28" i="4"/>
  <c r="B28" i="4"/>
  <c r="N27" i="4"/>
  <c r="L27" i="4"/>
  <c r="I27" i="4"/>
  <c r="K27" i="4" s="1"/>
  <c r="O27" i="4" s="1"/>
  <c r="H27" i="4"/>
  <c r="G27" i="4" s="1"/>
  <c r="F27" i="4"/>
  <c r="C27" i="4"/>
  <c r="B27" i="4"/>
  <c r="N26" i="4"/>
  <c r="L26" i="4"/>
  <c r="I26" i="4"/>
  <c r="K26" i="4" s="1"/>
  <c r="H26" i="4"/>
  <c r="G26" i="4" s="1"/>
  <c r="F26" i="4"/>
  <c r="C26" i="4"/>
  <c r="B26" i="4"/>
  <c r="N25" i="4"/>
  <c r="L25" i="4"/>
  <c r="I25" i="4"/>
  <c r="K25" i="4" s="1"/>
  <c r="O25" i="4" s="1"/>
  <c r="H25" i="4"/>
  <c r="G25" i="4" s="1"/>
  <c r="F25" i="4"/>
  <c r="C25" i="4"/>
  <c r="B25" i="4"/>
  <c r="N24" i="4"/>
  <c r="L24" i="4"/>
  <c r="I24" i="4"/>
  <c r="K24" i="4" s="1"/>
  <c r="H24" i="4"/>
  <c r="G24" i="4" s="1"/>
  <c r="F24" i="4"/>
  <c r="C24" i="4"/>
  <c r="B24" i="4"/>
  <c r="N23" i="4"/>
  <c r="L23" i="4"/>
  <c r="I23" i="4"/>
  <c r="K23" i="4" s="1"/>
  <c r="O23" i="4" s="1"/>
  <c r="E23" i="4" s="1"/>
  <c r="H23" i="4"/>
  <c r="G23" i="4" s="1"/>
  <c r="F23" i="4"/>
  <c r="C23" i="4"/>
  <c r="B23" i="4"/>
  <c r="N22" i="4"/>
  <c r="L22" i="4"/>
  <c r="I22" i="4"/>
  <c r="K22" i="4" s="1"/>
  <c r="O22" i="4" s="1"/>
  <c r="H22" i="4"/>
  <c r="G22" i="4" s="1"/>
  <c r="F22" i="4"/>
  <c r="C22" i="4"/>
  <c r="B22" i="4"/>
  <c r="N21" i="4"/>
  <c r="L21" i="4"/>
  <c r="I21" i="4"/>
  <c r="K21" i="4" s="1"/>
  <c r="O21" i="4" s="1"/>
  <c r="E21" i="4" s="1"/>
  <c r="H21" i="4"/>
  <c r="G21" i="4" s="1"/>
  <c r="F21" i="4"/>
  <c r="C21" i="4"/>
  <c r="B21" i="4"/>
  <c r="N20" i="4"/>
  <c r="L20" i="4"/>
  <c r="I20" i="4"/>
  <c r="K20" i="4" s="1"/>
  <c r="O20" i="4" s="1"/>
  <c r="H20" i="4"/>
  <c r="G20" i="4" s="1"/>
  <c r="F20" i="4"/>
  <c r="C20" i="4"/>
  <c r="B20" i="4"/>
  <c r="N19" i="4"/>
  <c r="L19" i="4"/>
  <c r="I19" i="4"/>
  <c r="H19" i="4"/>
  <c r="G19" i="4" s="1"/>
  <c r="F19" i="4"/>
  <c r="C19" i="4"/>
  <c r="B19" i="4"/>
  <c r="K19" i="4" s="1"/>
  <c r="O19" i="4" s="1"/>
  <c r="N18" i="4"/>
  <c r="L18" i="4"/>
  <c r="I18" i="4"/>
  <c r="H18" i="4"/>
  <c r="G18" i="4" s="1"/>
  <c r="F18" i="4"/>
  <c r="C18" i="4"/>
  <c r="B18" i="4"/>
  <c r="N17" i="4"/>
  <c r="L17" i="4"/>
  <c r="I17" i="4"/>
  <c r="H17" i="4"/>
  <c r="G17" i="4" s="1"/>
  <c r="F17" i="4"/>
  <c r="C17" i="4"/>
  <c r="B17" i="4"/>
  <c r="K17" i="4" s="1"/>
  <c r="O17" i="4" s="1"/>
  <c r="N16" i="4"/>
  <c r="L16" i="4"/>
  <c r="I16" i="4"/>
  <c r="H16" i="4"/>
  <c r="G16" i="4" s="1"/>
  <c r="F16" i="4"/>
  <c r="C16" i="4"/>
  <c r="B16" i="4"/>
  <c r="N15" i="4"/>
  <c r="L15" i="4"/>
  <c r="I15" i="4"/>
  <c r="H15" i="4"/>
  <c r="G15" i="4" s="1"/>
  <c r="F15" i="4"/>
  <c r="C15" i="4"/>
  <c r="B15" i="4"/>
  <c r="K15" i="4" s="1"/>
  <c r="O15" i="4" s="1"/>
  <c r="N14" i="4"/>
  <c r="L14" i="4"/>
  <c r="I14" i="4"/>
  <c r="K14" i="4" s="1"/>
  <c r="O14" i="4" s="1"/>
  <c r="H14" i="4"/>
  <c r="G14" i="4" s="1"/>
  <c r="F14" i="4"/>
  <c r="C14" i="4"/>
  <c r="B14" i="4"/>
  <c r="N13" i="4"/>
  <c r="L13" i="4"/>
  <c r="I13" i="4"/>
  <c r="K13" i="4" s="1"/>
  <c r="O13" i="4" s="1"/>
  <c r="E13" i="4" s="1"/>
  <c r="H13" i="4"/>
  <c r="G13" i="4" s="1"/>
  <c r="F13" i="4"/>
  <c r="C13" i="4"/>
  <c r="B13" i="4"/>
  <c r="N12" i="4"/>
  <c r="L12" i="4"/>
  <c r="I12" i="4"/>
  <c r="H12" i="4"/>
  <c r="G12" i="4" s="1"/>
  <c r="F12" i="4"/>
  <c r="C12" i="4"/>
  <c r="B12" i="4"/>
  <c r="N11" i="4"/>
  <c r="L11" i="4"/>
  <c r="I11" i="4"/>
  <c r="H11" i="4"/>
  <c r="G11" i="4" s="1"/>
  <c r="F11" i="4"/>
  <c r="C11" i="4"/>
  <c r="B11" i="4"/>
  <c r="K11" i="4" s="1"/>
  <c r="O11" i="4" s="1"/>
  <c r="N10" i="4"/>
  <c r="L10" i="4"/>
  <c r="I10" i="4"/>
  <c r="H10" i="4"/>
  <c r="G10" i="4" s="1"/>
  <c r="F10" i="4"/>
  <c r="C10" i="4"/>
  <c r="B10" i="4"/>
  <c r="N9" i="4"/>
  <c r="L9" i="4"/>
  <c r="I9" i="4"/>
  <c r="K9" i="4" s="1"/>
  <c r="O9" i="4" s="1"/>
  <c r="E9" i="4" s="1"/>
  <c r="H9" i="4"/>
  <c r="G9" i="4" s="1"/>
  <c r="F9" i="4"/>
  <c r="C9" i="4"/>
  <c r="B9" i="4"/>
  <c r="N8" i="4"/>
  <c r="L8" i="4"/>
  <c r="I8" i="4"/>
  <c r="H8" i="4"/>
  <c r="G8" i="4" s="1"/>
  <c r="F8" i="4"/>
  <c r="C8" i="4"/>
  <c r="B8" i="4"/>
  <c r="N7" i="4"/>
  <c r="L7" i="4"/>
  <c r="I7" i="4"/>
  <c r="H7" i="4"/>
  <c r="G7" i="4" s="1"/>
  <c r="F7" i="4"/>
  <c r="C7" i="4"/>
  <c r="B7" i="4"/>
  <c r="N6" i="4"/>
  <c r="L6" i="4"/>
  <c r="I6" i="4"/>
  <c r="K6" i="4" s="1"/>
  <c r="O6" i="4" s="1"/>
  <c r="H6" i="4"/>
  <c r="G6" i="4" s="1"/>
  <c r="F6" i="4"/>
  <c r="C6" i="4"/>
  <c r="B6" i="4"/>
  <c r="N5" i="4"/>
  <c r="L5" i="4"/>
  <c r="I5" i="4"/>
  <c r="K5" i="4" s="1"/>
  <c r="O5" i="4" s="1"/>
  <c r="H5" i="4"/>
  <c r="G5" i="4" s="1"/>
  <c r="F5" i="4"/>
  <c r="C5" i="4"/>
  <c r="B5" i="4"/>
  <c r="N4" i="4"/>
  <c r="L4" i="4"/>
  <c r="I4" i="4"/>
  <c r="K4" i="4" s="1"/>
  <c r="O4" i="4" s="1"/>
  <c r="H4" i="4"/>
  <c r="G4" i="4" s="1"/>
  <c r="F4" i="4"/>
  <c r="C4" i="4"/>
  <c r="B4" i="4"/>
  <c r="N3" i="4"/>
  <c r="L3" i="4"/>
  <c r="I3" i="4"/>
  <c r="H3" i="4"/>
  <c r="G3" i="4" s="1"/>
  <c r="F3" i="4"/>
  <c r="C3" i="4"/>
  <c r="B3" i="4"/>
  <c r="N2" i="4"/>
  <c r="L2" i="4"/>
  <c r="I2" i="4"/>
  <c r="H2" i="4"/>
  <c r="G2" i="4" s="1"/>
  <c r="F2" i="4"/>
  <c r="C2" i="4"/>
  <c r="J28" i="4"/>
  <c r="M28" i="4" s="1"/>
  <c r="J27" i="4"/>
  <c r="M27" i="4" s="1"/>
  <c r="J26" i="4"/>
  <c r="M26" i="4" s="1"/>
  <c r="J25" i="4"/>
  <c r="J24" i="4"/>
  <c r="M24" i="4" s="1"/>
  <c r="J23" i="4"/>
  <c r="M23" i="4" s="1"/>
  <c r="J22" i="4"/>
  <c r="M22" i="4" s="1"/>
  <c r="J21" i="4"/>
  <c r="J20" i="4"/>
  <c r="M20" i="4" s="1"/>
  <c r="J19" i="4"/>
  <c r="M19" i="4" s="1"/>
  <c r="J18" i="4"/>
  <c r="J17" i="4"/>
  <c r="J16" i="4"/>
  <c r="J15" i="4"/>
  <c r="M15" i="4" s="1"/>
  <c r="J14" i="4"/>
  <c r="J13" i="4"/>
  <c r="M12" i="4"/>
  <c r="J12" i="4"/>
  <c r="J11" i="4"/>
  <c r="M11" i="4" s="1"/>
  <c r="J10" i="4"/>
  <c r="J9" i="4"/>
  <c r="M9" i="4" s="1"/>
  <c r="J8" i="4"/>
  <c r="M8" i="4" s="1"/>
  <c r="J7" i="4"/>
  <c r="M7" i="4" s="1"/>
  <c r="J6" i="4"/>
  <c r="J5" i="4"/>
  <c r="M5" i="4" s="1"/>
  <c r="J4" i="4"/>
  <c r="M4" i="4" s="1"/>
  <c r="J3" i="4"/>
  <c r="J2" i="4"/>
  <c r="O2" i="4" l="1"/>
  <c r="M10" i="4"/>
  <c r="M13" i="4"/>
  <c r="M17" i="4"/>
  <c r="M21" i="4"/>
  <c r="M25" i="4"/>
  <c r="O3" i="4"/>
  <c r="M3" i="4"/>
  <c r="E15" i="4"/>
  <c r="E5" i="4"/>
  <c r="E11" i="4"/>
  <c r="E25" i="4"/>
  <c r="E27" i="4"/>
  <c r="M2" i="4"/>
  <c r="M6" i="4"/>
  <c r="M14" i="4"/>
  <c r="M16" i="4"/>
  <c r="M18" i="4"/>
  <c r="E17" i="4"/>
  <c r="E4" i="4"/>
  <c r="E6" i="4"/>
  <c r="E14" i="4"/>
  <c r="E19" i="4"/>
  <c r="E20" i="4"/>
  <c r="E22" i="4"/>
  <c r="O24" i="4"/>
  <c r="E24" i="4" s="1"/>
  <c r="O26" i="4"/>
  <c r="E26" i="4" s="1"/>
  <c r="O28" i="4"/>
  <c r="E28" i="4" s="1"/>
  <c r="K7" i="4"/>
  <c r="O7" i="4" s="1"/>
  <c r="E7" i="4" s="1"/>
  <c r="K8" i="4"/>
  <c r="O8" i="4" s="1"/>
  <c r="E8" i="4" s="1"/>
  <c r="K10" i="4"/>
  <c r="O10" i="4" s="1"/>
  <c r="E10" i="4" s="1"/>
  <c r="K12" i="4"/>
  <c r="O12" i="4" s="1"/>
  <c r="E12" i="4" s="1"/>
  <c r="K16" i="4"/>
  <c r="O16" i="4" s="1"/>
  <c r="E16" i="4" s="1"/>
  <c r="K18" i="4"/>
  <c r="O18" i="4" s="1"/>
  <c r="E18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mr-zeirishi</author>
  </authors>
  <commentList>
    <comment ref="A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データ貼り付け</t>
        </r>
      </text>
    </comment>
    <comment ref="H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数式
※↓確認</t>
        </r>
      </text>
    </comment>
  </commentList>
</comments>
</file>

<file path=xl/sharedStrings.xml><?xml version="1.0" encoding="utf-8"?>
<sst xmlns="http://schemas.openxmlformats.org/spreadsheetml/2006/main" count="72" uniqueCount="42">
  <si>
    <t>Price</t>
  </si>
  <si>
    <t>Amount</t>
  </si>
  <si>
    <t>日本円換算額</t>
    <rPh sb="0" eb="3">
      <t>ニホンエン</t>
    </rPh>
    <rPh sb="3" eb="5">
      <t>カンサン</t>
    </rPh>
    <rPh sb="5" eb="6">
      <t>ガク</t>
    </rPh>
    <phoneticPr fontId="18"/>
  </si>
  <si>
    <t>日時</t>
    <rPh sb="0" eb="2">
      <t>ニチジ</t>
    </rPh>
    <phoneticPr fontId="18"/>
  </si>
  <si>
    <t>日付</t>
    <rPh sb="0" eb="2">
      <t>ヒヅケ</t>
    </rPh>
    <phoneticPr fontId="18"/>
  </si>
  <si>
    <t>ID</t>
  </si>
  <si>
    <t>Trading Currency</t>
  </si>
  <si>
    <t>Original Currency</t>
  </si>
  <si>
    <t>Progress</t>
  </si>
  <si>
    <t>Time</t>
  </si>
  <si>
    <t>XEM</t>
  </si>
  <si>
    <t>BTC</t>
  </si>
  <si>
    <t>completed</t>
  </si>
  <si>
    <t>ETH</t>
  </si>
  <si>
    <t>日付</t>
    <rPh sb="0" eb="2">
      <t>ヒヅケ</t>
    </rPh>
    <phoneticPr fontId="18"/>
  </si>
  <si>
    <t>日時</t>
    <rPh sb="0" eb="2">
      <t>ニチジ</t>
    </rPh>
    <phoneticPr fontId="18"/>
  </si>
  <si>
    <t>Sell</t>
    <phoneticPr fontId="18"/>
  </si>
  <si>
    <t>mkt1</t>
  </si>
  <si>
    <t>mkt1売買</t>
    <rPh sb="4" eb="6">
      <t>バイバイ</t>
    </rPh>
    <phoneticPr fontId="18"/>
  </si>
  <si>
    <t>mkt1単価</t>
    <rPh sb="4" eb="6">
      <t>タンカ</t>
    </rPh>
    <phoneticPr fontId="18"/>
  </si>
  <si>
    <t>mkt1数量</t>
    <rPh sb="4" eb="6">
      <t>スウリョウ</t>
    </rPh>
    <phoneticPr fontId="18"/>
  </si>
  <si>
    <t>mkt1手数料</t>
    <rPh sb="4" eb="7">
      <t>テスウリョウ</t>
    </rPh>
    <phoneticPr fontId="18"/>
  </si>
  <si>
    <t>mkt1数量-手数料</t>
    <rPh sb="4" eb="6">
      <t>スウリョウ</t>
    </rPh>
    <rPh sb="7" eb="10">
      <t>テスウリョウ</t>
    </rPh>
    <phoneticPr fontId="18"/>
  </si>
  <si>
    <t>mkt2</t>
  </si>
  <si>
    <t>mkt2売買</t>
    <rPh sb="4" eb="6">
      <t>バイバイ</t>
    </rPh>
    <phoneticPr fontId="18"/>
  </si>
  <si>
    <t>mkt2単価</t>
    <rPh sb="4" eb="6">
      <t>タンカ</t>
    </rPh>
    <phoneticPr fontId="18"/>
  </si>
  <si>
    <t>mkt2数量</t>
    <rPh sb="4" eb="6">
      <t>スウリョウ</t>
    </rPh>
    <phoneticPr fontId="18"/>
  </si>
  <si>
    <t>mkt2手数料</t>
    <rPh sb="4" eb="7">
      <t>テスウリョウ</t>
    </rPh>
    <phoneticPr fontId="18"/>
  </si>
  <si>
    <t>mkt2数量-手数料</t>
    <rPh sb="4" eb="6">
      <t>スウリョウ</t>
    </rPh>
    <rPh sb="7" eb="10">
      <t>テスウリョウ</t>
    </rPh>
    <phoneticPr fontId="18"/>
  </si>
  <si>
    <t>2017-07-03 23:20:29 UTC</t>
    <phoneticPr fontId="18"/>
  </si>
  <si>
    <t>2017-06-23 02:02:29 UTC</t>
    <phoneticPr fontId="18"/>
  </si>
  <si>
    <t>単価</t>
    <rPh sb="0" eb="2">
      <t>タンカ</t>
    </rPh>
    <phoneticPr fontId="18"/>
  </si>
  <si>
    <t>HashOceanクラウドマイニング：Zaif取引日の属する月の前月末日レートにて円換算売上高採用</t>
    <rPh sb="23" eb="26">
      <t>トリヒキビ</t>
    </rPh>
    <rPh sb="27" eb="28">
      <t>ゾク</t>
    </rPh>
    <rPh sb="30" eb="31">
      <t>ツキ</t>
    </rPh>
    <rPh sb="32" eb="33">
      <t>マエ</t>
    </rPh>
    <rPh sb="33" eb="35">
      <t>ゲツマツ</t>
    </rPh>
    <rPh sb="35" eb="36">
      <t>ヒ</t>
    </rPh>
    <rPh sb="41" eb="44">
      <t>エンカンサン</t>
    </rPh>
    <rPh sb="44" eb="46">
      <t>ウリアゲ</t>
    </rPh>
    <rPh sb="46" eb="47">
      <t>ダカ</t>
    </rPh>
    <rPh sb="47" eb="49">
      <t>サイヨウ</t>
    </rPh>
    <phoneticPr fontId="18"/>
  </si>
  <si>
    <t>ETH売買：Zaif日平均レートにて円換算譲渡損益採用</t>
    <phoneticPr fontId="18"/>
  </si>
  <si>
    <t>平均レートBTC単価</t>
    <rPh sb="0" eb="2">
      <t>ヘイキン</t>
    </rPh>
    <rPh sb="8" eb="10">
      <t>タンカ</t>
    </rPh>
    <phoneticPr fontId="18"/>
  </si>
  <si>
    <t>BTC賽銭箱</t>
    <rPh sb="3" eb="5">
      <t>サイセン</t>
    </rPh>
    <rPh sb="5" eb="6">
      <t>バコ</t>
    </rPh>
    <phoneticPr fontId="18"/>
  </si>
  <si>
    <t>1KRJ6rgtqrtg7rmzzaqVEiBxeUys9UgR6w</t>
    <phoneticPr fontId="18"/>
  </si>
  <si>
    <r>
      <t>BTC賽銭箱（</t>
    </r>
    <r>
      <rPr>
        <sz val="11"/>
        <color rgb="FFFF0000"/>
        <rFont val="游ゴシック"/>
        <family val="3"/>
        <charset val="128"/>
        <scheme val="minor"/>
      </rPr>
      <t>CPアドレスからの送信用</t>
    </r>
    <r>
      <rPr>
        <sz val="11"/>
        <color theme="1"/>
        <rFont val="游ゴシック"/>
        <family val="2"/>
        <charset val="128"/>
        <scheme val="minor"/>
      </rPr>
      <t>）</t>
    </r>
    <rPh sb="3" eb="5">
      <t>サイセン</t>
    </rPh>
    <rPh sb="5" eb="6">
      <t>バコ</t>
    </rPh>
    <rPh sb="16" eb="18">
      <t>ソウシン</t>
    </rPh>
    <rPh sb="18" eb="19">
      <t>ヨウ</t>
    </rPh>
    <phoneticPr fontId="18"/>
  </si>
  <si>
    <t>1EcuHNmh5a8ZYt73Qmesxr4jicvNWiVcgd</t>
    <phoneticPr fontId="18"/>
  </si>
  <si>
    <t>※１　このアドレスは、CPアドレスではありません。トークンの送付はしないでください。</t>
    <rPh sb="30" eb="32">
      <t>ソウフ</t>
    </rPh>
    <phoneticPr fontId="18"/>
  </si>
  <si>
    <t>※２　一定金額＆気分でトークンが送られてくるかも知れません。</t>
    <rPh sb="3" eb="5">
      <t>イッテイ</t>
    </rPh>
    <rPh sb="5" eb="7">
      <t>キンガク</t>
    </rPh>
    <rPh sb="8" eb="10">
      <t>キブン</t>
    </rPh>
    <rPh sb="16" eb="17">
      <t>オク</t>
    </rPh>
    <rPh sb="24" eb="25">
      <t>シ</t>
    </rPh>
    <phoneticPr fontId="18"/>
  </si>
  <si>
    <t>※３　送られてきたトークンに価値はありません。</t>
    <rPh sb="3" eb="4">
      <t>オク</t>
    </rPh>
    <rPh sb="14" eb="16">
      <t>カチ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</si>
</sst>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22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33" borderId="0" xfId="0" applyFill="1" applyAlignment="1">
      <alignment horizontal="center" vertical="center" shrinkToFit="1"/>
    </xf>
    <xf numFmtId="176" fontId="0" fillId="33" borderId="0" xfId="42" applyNumberFormat="1" applyFont="1" applyFill="1" applyAlignment="1">
      <alignment horizontal="center" vertical="center" shrinkToFit="1"/>
    </xf>
    <xf numFmtId="176" fontId="0" fillId="34" borderId="0" xfId="42" applyNumberFormat="1" applyFont="1" applyFill="1" applyAlignment="1">
      <alignment horizontal="center" vertical="center" shrinkToFit="1"/>
    </xf>
    <xf numFmtId="0" fontId="0" fillId="34" borderId="0" xfId="0" applyFill="1" applyAlignment="1">
      <alignment horizontal="center" vertical="center" shrinkToFit="1"/>
    </xf>
    <xf numFmtId="38" fontId="0" fillId="35" borderId="0" xfId="42" applyFont="1" applyFill="1" applyAlignment="1">
      <alignment horizontal="center" vertical="center" shrinkToFit="1"/>
    </xf>
    <xf numFmtId="176" fontId="0" fillId="36" borderId="0" xfId="42" applyNumberFormat="1" applyFont="1" applyFill="1" applyAlignment="1">
      <alignment horizontal="center" vertical="center" shrinkToFit="1"/>
    </xf>
    <xf numFmtId="38" fontId="0" fillId="36" borderId="0" xfId="42" applyFont="1" applyFill="1" applyAlignment="1">
      <alignment horizontal="center" vertical="center" shrinkToFit="1"/>
    </xf>
    <xf numFmtId="0" fontId="0" fillId="37" borderId="0" xfId="0" applyFill="1" applyAlignment="1">
      <alignment horizontal="center" vertical="center" shrinkToFit="1"/>
    </xf>
    <xf numFmtId="0" fontId="0" fillId="37" borderId="0" xfId="0" applyFill="1">
      <alignment vertical="center"/>
    </xf>
    <xf numFmtId="0" fontId="0" fillId="36" borderId="0" xfId="0" applyFill="1">
      <alignment vertical="center"/>
    </xf>
    <xf numFmtId="14" fontId="0" fillId="36" borderId="0" xfId="0" applyNumberFormat="1" applyFill="1">
      <alignment vertical="center"/>
    </xf>
    <xf numFmtId="56" fontId="0" fillId="0" borderId="10" xfId="0" applyNumberFormat="1" applyBorder="1">
      <alignment vertical="center"/>
    </xf>
    <xf numFmtId="38" fontId="0" fillId="0" borderId="10" xfId="42" applyFont="1" applyBorder="1">
      <alignment vertical="center"/>
    </xf>
    <xf numFmtId="0" fontId="0" fillId="0" borderId="10" xfId="0" applyBorder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2</xdr:row>
      <xdr:rowOff>28575</xdr:rowOff>
    </xdr:from>
    <xdr:to>
      <xdr:col>3</xdr:col>
      <xdr:colOff>142875</xdr:colOff>
      <xdr:row>10</xdr:row>
      <xdr:rowOff>28575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D43CC2B-8EF8-47F2-821E-A1094221F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504825"/>
          <a:ext cx="1905000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13</xdr:row>
      <xdr:rowOff>19050</xdr:rowOff>
    </xdr:from>
    <xdr:to>
      <xdr:col>3</xdr:col>
      <xdr:colOff>200025</xdr:colOff>
      <xdr:row>21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99BF506-11A4-409E-99B4-C6E19D58D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3114675"/>
          <a:ext cx="1905000" cy="190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-zeirishi/Desktop/06&#20024;&#23665;&#27491;&#34892;&#31246;&#29702;&#22763;&#20107;&#21209;&#25152;/999&#20024;&#23665;&#27491;&#34892;/2017/01&#20181;&#35379;&#12510;&#12473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課税区分"/>
      <sheetName val="勘定科目"/>
      <sheetName val="部門"/>
      <sheetName val="取引先"/>
      <sheetName val="税率"/>
      <sheetName val="Sheet1"/>
    </sheetNames>
    <sheetDataSet>
      <sheetData sheetId="0">
        <row r="2">
          <cell r="A2">
            <v>1</v>
          </cell>
          <cell r="B2" t="str">
            <v>課税売上</v>
          </cell>
          <cell r="E2">
            <v>1</v>
          </cell>
          <cell r="F2" t="str">
            <v>第一種（卸売）</v>
          </cell>
          <cell r="I2">
            <v>3</v>
          </cell>
        </row>
        <row r="3">
          <cell r="A3">
            <v>2</v>
          </cell>
          <cell r="B3" t="str">
            <v>輸出免税（課税）</v>
          </cell>
          <cell r="E3">
            <v>2</v>
          </cell>
          <cell r="F3" t="str">
            <v>第二種（小売）</v>
          </cell>
          <cell r="I3">
            <v>5</v>
          </cell>
        </row>
        <row r="4">
          <cell r="A4">
            <v>3</v>
          </cell>
          <cell r="B4" t="str">
            <v>非課税売上</v>
          </cell>
          <cell r="E4">
            <v>3</v>
          </cell>
          <cell r="F4" t="str">
            <v>第三種（製造・建設等）</v>
          </cell>
          <cell r="I4">
            <v>8</v>
          </cell>
        </row>
        <row r="5">
          <cell r="A5">
            <v>4</v>
          </cell>
          <cell r="B5" t="str">
            <v>有価証券等の譲渡</v>
          </cell>
          <cell r="E5">
            <v>4</v>
          </cell>
          <cell r="F5" t="str">
            <v>第四種（飲食・その他）</v>
          </cell>
          <cell r="I5">
            <v>10</v>
          </cell>
        </row>
        <row r="6">
          <cell r="A6">
            <v>5</v>
          </cell>
          <cell r="B6" t="str">
            <v>課のみ</v>
          </cell>
          <cell r="E6">
            <v>5</v>
          </cell>
          <cell r="F6" t="str">
            <v>第五種（金融・保険業・ｻｰﾋﾞｽ）</v>
          </cell>
          <cell r="I6">
            <v>0</v>
          </cell>
        </row>
        <row r="7">
          <cell r="A7">
            <v>6</v>
          </cell>
          <cell r="B7" t="str">
            <v>非のみ</v>
          </cell>
          <cell r="E7">
            <v>6</v>
          </cell>
          <cell r="F7" t="str">
            <v>第六種（不動産賃貸）</v>
          </cell>
        </row>
        <row r="8">
          <cell r="A8">
            <v>7</v>
          </cell>
          <cell r="B8" t="str">
            <v>共通</v>
          </cell>
        </row>
        <row r="9">
          <cell r="A9">
            <v>8</v>
          </cell>
          <cell r="B9" t="str">
            <v>非課税仕入</v>
          </cell>
        </row>
        <row r="10">
          <cell r="A10">
            <v>9</v>
          </cell>
          <cell r="B10" t="str">
            <v>課税区分未確定</v>
          </cell>
        </row>
        <row r="11">
          <cell r="A11">
            <v>0</v>
          </cell>
          <cell r="B11" t="str">
            <v>不課税</v>
          </cell>
        </row>
        <row r="12">
          <cell r="A12">
            <v>11</v>
          </cell>
          <cell r="B12" t="str">
            <v>課税売上に係る対価の返還</v>
          </cell>
        </row>
        <row r="13">
          <cell r="A13">
            <v>12</v>
          </cell>
          <cell r="B13" t="str">
            <v>課税売上に係る貸倒</v>
          </cell>
        </row>
        <row r="14">
          <cell r="A14">
            <v>21</v>
          </cell>
          <cell r="B14" t="str">
            <v>輸出免税（課税）に係る対価の返還</v>
          </cell>
        </row>
        <row r="15">
          <cell r="A15">
            <v>25</v>
          </cell>
          <cell r="B15" t="str">
            <v>輸出免税（非課税）</v>
          </cell>
        </row>
        <row r="16">
          <cell r="A16">
            <v>26</v>
          </cell>
          <cell r="B16" t="str">
            <v>輸出免税（非課税）に係る対価の返還</v>
          </cell>
        </row>
        <row r="17">
          <cell r="A17">
            <v>31</v>
          </cell>
          <cell r="B17" t="str">
            <v>非課税売上に係る対価の返還</v>
          </cell>
        </row>
        <row r="18">
          <cell r="A18">
            <v>51</v>
          </cell>
          <cell r="B18" t="str">
            <v>課のみに係る対価の返還</v>
          </cell>
        </row>
        <row r="19">
          <cell r="A19">
            <v>55</v>
          </cell>
          <cell r="B19" t="str">
            <v>課のみ輸入</v>
          </cell>
        </row>
        <row r="20">
          <cell r="A20">
            <v>61</v>
          </cell>
          <cell r="B20" t="str">
            <v>非のみに係る対価の返還</v>
          </cell>
        </row>
        <row r="21">
          <cell r="A21">
            <v>65</v>
          </cell>
          <cell r="B21" t="str">
            <v>非のみ輸入</v>
          </cell>
        </row>
        <row r="22">
          <cell r="A22">
            <v>71</v>
          </cell>
          <cell r="B22" t="str">
            <v>共通に係る対価の返還</v>
          </cell>
        </row>
        <row r="23">
          <cell r="A23">
            <v>75</v>
          </cell>
          <cell r="B23" t="str">
            <v>共通輸入</v>
          </cell>
        </row>
      </sheetData>
      <sheetData sheetId="1">
        <row r="2">
          <cell r="A2">
            <v>1111</v>
          </cell>
          <cell r="B2" t="str">
            <v>現金</v>
          </cell>
        </row>
        <row r="3">
          <cell r="A3">
            <v>1112</v>
          </cell>
          <cell r="B3" t="str">
            <v>当座預金</v>
          </cell>
        </row>
        <row r="4">
          <cell r="A4" t="str">
            <v>1113A</v>
          </cell>
          <cell r="B4" t="str">
            <v>普通預金 楽天銀行</v>
          </cell>
        </row>
        <row r="5">
          <cell r="A5" t="str">
            <v>1113B</v>
          </cell>
          <cell r="B5" t="str">
            <v>普通預金 ゆうちょ銀行</v>
          </cell>
        </row>
        <row r="6">
          <cell r="A6" t="str">
            <v>1113D</v>
          </cell>
          <cell r="B6" t="str">
            <v>普通預金 八十二銀行</v>
          </cell>
        </row>
        <row r="7">
          <cell r="A7">
            <v>1114</v>
          </cell>
          <cell r="B7" t="str">
            <v>定期預金</v>
          </cell>
        </row>
        <row r="8">
          <cell r="A8">
            <v>1116</v>
          </cell>
          <cell r="B8" t="str">
            <v>その他の預金</v>
          </cell>
        </row>
        <row r="9">
          <cell r="A9">
            <v>1121</v>
          </cell>
          <cell r="B9" t="str">
            <v>受取手形</v>
          </cell>
        </row>
        <row r="10">
          <cell r="A10">
            <v>1122</v>
          </cell>
          <cell r="B10" t="str">
            <v>売掛金</v>
          </cell>
        </row>
        <row r="11">
          <cell r="A11">
            <v>1124</v>
          </cell>
          <cell r="B11" t="str">
            <v>電子記録債権</v>
          </cell>
        </row>
        <row r="12">
          <cell r="A12">
            <v>1125</v>
          </cell>
          <cell r="B12" t="str">
            <v>有価証券</v>
          </cell>
        </row>
        <row r="13">
          <cell r="A13">
            <v>1131</v>
          </cell>
          <cell r="B13" t="str">
            <v>商品</v>
          </cell>
        </row>
        <row r="14">
          <cell r="A14">
            <v>1132</v>
          </cell>
          <cell r="B14" t="str">
            <v>製品・半製品</v>
          </cell>
        </row>
        <row r="15">
          <cell r="A15">
            <v>1134</v>
          </cell>
          <cell r="B15" t="str">
            <v>原材料</v>
          </cell>
        </row>
        <row r="16">
          <cell r="A16">
            <v>1135</v>
          </cell>
          <cell r="B16" t="str">
            <v>仕掛品（半成品）</v>
          </cell>
        </row>
        <row r="17">
          <cell r="A17">
            <v>1136</v>
          </cell>
          <cell r="B17" t="str">
            <v>貯蔵品</v>
          </cell>
        </row>
        <row r="18">
          <cell r="A18">
            <v>1151</v>
          </cell>
          <cell r="B18" t="str">
            <v>前払金</v>
          </cell>
        </row>
        <row r="19">
          <cell r="A19">
            <v>1152</v>
          </cell>
          <cell r="B19" t="str">
            <v>前払費用</v>
          </cell>
        </row>
        <row r="20">
          <cell r="A20">
            <v>1153</v>
          </cell>
          <cell r="B20" t="str">
            <v>短期貸付金</v>
          </cell>
        </row>
        <row r="21">
          <cell r="A21">
            <v>1154</v>
          </cell>
          <cell r="B21" t="str">
            <v>預け金</v>
          </cell>
        </row>
        <row r="22">
          <cell r="A22">
            <v>1155</v>
          </cell>
          <cell r="B22" t="str">
            <v>立替金</v>
          </cell>
        </row>
        <row r="23">
          <cell r="A23">
            <v>1156</v>
          </cell>
          <cell r="B23" t="str">
            <v>未収入金</v>
          </cell>
        </row>
        <row r="24">
          <cell r="A24">
            <v>1159</v>
          </cell>
          <cell r="B24" t="str">
            <v>その他の流動資産</v>
          </cell>
        </row>
        <row r="25">
          <cell r="A25">
            <v>1164</v>
          </cell>
          <cell r="B25" t="str">
            <v>仮払消費税等</v>
          </cell>
        </row>
        <row r="26">
          <cell r="A26">
            <v>1171</v>
          </cell>
          <cell r="B26" t="str">
            <v>貸倒引当金</v>
          </cell>
        </row>
        <row r="27">
          <cell r="A27">
            <v>1211</v>
          </cell>
          <cell r="B27" t="str">
            <v>建物</v>
          </cell>
        </row>
        <row r="28">
          <cell r="A28">
            <v>1212</v>
          </cell>
          <cell r="B28" t="str">
            <v>構築物</v>
          </cell>
        </row>
        <row r="29">
          <cell r="A29">
            <v>1213</v>
          </cell>
          <cell r="B29" t="str">
            <v>機械及び装置</v>
          </cell>
        </row>
        <row r="30">
          <cell r="A30">
            <v>1215</v>
          </cell>
          <cell r="B30" t="str">
            <v>車両運搬具</v>
          </cell>
        </row>
        <row r="31">
          <cell r="A31">
            <v>1216</v>
          </cell>
          <cell r="B31" t="str">
            <v>工具、器具及び備品</v>
          </cell>
        </row>
        <row r="32">
          <cell r="A32">
            <v>1217</v>
          </cell>
          <cell r="B32" t="str">
            <v>建物付属設備</v>
          </cell>
        </row>
        <row r="33">
          <cell r="A33">
            <v>1221</v>
          </cell>
          <cell r="B33" t="str">
            <v>土地</v>
          </cell>
        </row>
        <row r="34">
          <cell r="A34">
            <v>1224</v>
          </cell>
          <cell r="B34" t="str">
            <v>その他の有形固定資産</v>
          </cell>
        </row>
        <row r="35">
          <cell r="A35">
            <v>1225</v>
          </cell>
          <cell r="B35" t="str">
            <v>減価償却累計額</v>
          </cell>
        </row>
        <row r="36">
          <cell r="A36">
            <v>1231</v>
          </cell>
          <cell r="B36" t="str">
            <v>保証金</v>
          </cell>
        </row>
        <row r="37">
          <cell r="A37">
            <v>1251</v>
          </cell>
          <cell r="B37" t="str">
            <v>長期前払費用</v>
          </cell>
        </row>
        <row r="38">
          <cell r="A38">
            <v>1252</v>
          </cell>
          <cell r="B38" t="str">
            <v>投資有価証券</v>
          </cell>
        </row>
        <row r="39">
          <cell r="A39">
            <v>1256</v>
          </cell>
          <cell r="B39" t="str">
            <v>ビットコイン（長期保有）</v>
          </cell>
        </row>
        <row r="40">
          <cell r="A40">
            <v>2111</v>
          </cell>
          <cell r="B40" t="str">
            <v>支払手形</v>
          </cell>
        </row>
        <row r="41">
          <cell r="A41">
            <v>2112</v>
          </cell>
          <cell r="B41" t="str">
            <v>買掛金</v>
          </cell>
        </row>
        <row r="42">
          <cell r="A42">
            <v>2113</v>
          </cell>
          <cell r="B42" t="str">
            <v>短期借入金</v>
          </cell>
        </row>
        <row r="43">
          <cell r="A43">
            <v>2114</v>
          </cell>
          <cell r="B43" t="str">
            <v>未払金</v>
          </cell>
        </row>
        <row r="44">
          <cell r="A44">
            <v>2115</v>
          </cell>
          <cell r="B44" t="str">
            <v>未払費用</v>
          </cell>
        </row>
        <row r="45">
          <cell r="A45">
            <v>2116</v>
          </cell>
          <cell r="B45" t="str">
            <v>前受金</v>
          </cell>
        </row>
        <row r="46">
          <cell r="A46">
            <v>2117</v>
          </cell>
          <cell r="B46" t="str">
            <v>預り金</v>
          </cell>
        </row>
        <row r="47">
          <cell r="A47">
            <v>2122</v>
          </cell>
          <cell r="B47" t="str">
            <v>割引手形</v>
          </cell>
        </row>
        <row r="48">
          <cell r="A48">
            <v>2126</v>
          </cell>
          <cell r="B48" t="str">
            <v>賞与引当金</v>
          </cell>
        </row>
        <row r="49">
          <cell r="A49">
            <v>2129</v>
          </cell>
          <cell r="B49" t="str">
            <v>その他の流動負債</v>
          </cell>
        </row>
        <row r="50">
          <cell r="A50">
            <v>2132</v>
          </cell>
          <cell r="B50" t="str">
            <v>割引電子記録債権</v>
          </cell>
        </row>
        <row r="51">
          <cell r="A51">
            <v>2136</v>
          </cell>
          <cell r="B51" t="str">
            <v>未払消費税等</v>
          </cell>
        </row>
        <row r="52">
          <cell r="A52">
            <v>2144</v>
          </cell>
          <cell r="B52" t="str">
            <v>電子記録債務</v>
          </cell>
        </row>
        <row r="53">
          <cell r="A53">
            <v>2164</v>
          </cell>
          <cell r="B53" t="str">
            <v>仮受消費税等</v>
          </cell>
        </row>
        <row r="54">
          <cell r="A54">
            <v>2212</v>
          </cell>
          <cell r="B54" t="str">
            <v>長期借入金</v>
          </cell>
        </row>
        <row r="55">
          <cell r="A55">
            <v>2312</v>
          </cell>
          <cell r="B55" t="str">
            <v>債権償却特別勘定</v>
          </cell>
        </row>
        <row r="56">
          <cell r="A56">
            <v>3111</v>
          </cell>
          <cell r="B56" t="str">
            <v>元入金</v>
          </cell>
        </row>
        <row r="57">
          <cell r="A57">
            <v>3334</v>
          </cell>
          <cell r="B57" t="str">
            <v>当期利益（損失）</v>
          </cell>
        </row>
        <row r="58">
          <cell r="A58">
            <v>4111</v>
          </cell>
          <cell r="B58" t="str">
            <v>売上高（コミッション）</v>
          </cell>
        </row>
        <row r="59">
          <cell r="A59">
            <v>4112</v>
          </cell>
          <cell r="B59" t="str">
            <v>売上高（BTC売買）</v>
          </cell>
        </row>
        <row r="60">
          <cell r="A60">
            <v>4113</v>
          </cell>
          <cell r="B60" t="str">
            <v>売上高</v>
          </cell>
        </row>
        <row r="61">
          <cell r="A61">
            <v>4114</v>
          </cell>
          <cell r="B61" t="str">
            <v>自家消費等</v>
          </cell>
        </row>
        <row r="62">
          <cell r="A62">
            <v>4115</v>
          </cell>
          <cell r="B62" t="str">
            <v>売上値引戻り高</v>
          </cell>
        </row>
        <row r="63">
          <cell r="A63">
            <v>5111</v>
          </cell>
          <cell r="B63" t="str">
            <v>期首たな卸高</v>
          </cell>
        </row>
        <row r="64">
          <cell r="A64">
            <v>5211</v>
          </cell>
          <cell r="B64" t="str">
            <v>商品仕入高</v>
          </cell>
        </row>
        <row r="65">
          <cell r="A65">
            <v>5212</v>
          </cell>
          <cell r="B65" t="str">
            <v>外注委託料</v>
          </cell>
        </row>
        <row r="66">
          <cell r="A66">
            <v>5213</v>
          </cell>
          <cell r="B66" t="str">
            <v>仕入値引戻し高</v>
          </cell>
        </row>
        <row r="67">
          <cell r="A67">
            <v>5311</v>
          </cell>
          <cell r="B67" t="str">
            <v>期末たな卸高</v>
          </cell>
        </row>
        <row r="68">
          <cell r="A68">
            <v>5411</v>
          </cell>
          <cell r="B68" t="str">
            <v>期首原材料たな卸高</v>
          </cell>
        </row>
        <row r="69">
          <cell r="A69">
            <v>5412</v>
          </cell>
          <cell r="B69" t="str">
            <v>ビットコイン仕入高（短期）</v>
          </cell>
        </row>
        <row r="70">
          <cell r="A70">
            <v>5413</v>
          </cell>
          <cell r="B70" t="str">
            <v>期末原材料たな卸高</v>
          </cell>
        </row>
        <row r="71">
          <cell r="A71">
            <v>5431</v>
          </cell>
          <cell r="B71" t="str">
            <v>賃金</v>
          </cell>
        </row>
        <row r="72">
          <cell r="A72">
            <v>5432</v>
          </cell>
          <cell r="B72" t="str">
            <v>賞与</v>
          </cell>
        </row>
        <row r="73">
          <cell r="A73">
            <v>5433</v>
          </cell>
          <cell r="B73" t="str">
            <v>雑給</v>
          </cell>
        </row>
        <row r="74">
          <cell r="A74">
            <v>5434</v>
          </cell>
          <cell r="B74" t="str">
            <v>福利厚生費</v>
          </cell>
        </row>
        <row r="75">
          <cell r="A75">
            <v>5438</v>
          </cell>
          <cell r="B75" t="str">
            <v>退職金</v>
          </cell>
        </row>
        <row r="76">
          <cell r="A76">
            <v>5441</v>
          </cell>
          <cell r="B76" t="str">
            <v>外注工賃</v>
          </cell>
        </row>
        <row r="77">
          <cell r="A77">
            <v>5451</v>
          </cell>
          <cell r="B77" t="str">
            <v>電力費</v>
          </cell>
        </row>
        <row r="78">
          <cell r="A78">
            <v>5452</v>
          </cell>
          <cell r="B78" t="str">
            <v>ガス代</v>
          </cell>
        </row>
        <row r="79">
          <cell r="A79">
            <v>5453</v>
          </cell>
          <cell r="B79" t="str">
            <v>水道料</v>
          </cell>
        </row>
        <row r="80">
          <cell r="A80">
            <v>5454</v>
          </cell>
          <cell r="B80" t="str">
            <v>運賃</v>
          </cell>
        </row>
        <row r="81">
          <cell r="A81">
            <v>5455</v>
          </cell>
          <cell r="B81" t="str">
            <v>減価償却費</v>
          </cell>
        </row>
        <row r="82">
          <cell r="A82">
            <v>5456</v>
          </cell>
          <cell r="B82" t="str">
            <v>修繕費</v>
          </cell>
        </row>
        <row r="83">
          <cell r="A83">
            <v>5457</v>
          </cell>
          <cell r="B83" t="str">
            <v>租税公課</v>
          </cell>
        </row>
        <row r="84">
          <cell r="A84">
            <v>5458</v>
          </cell>
          <cell r="B84" t="str">
            <v>賃借料</v>
          </cell>
        </row>
        <row r="85">
          <cell r="A85">
            <v>5459</v>
          </cell>
          <cell r="B85" t="str">
            <v>保険料</v>
          </cell>
        </row>
        <row r="86">
          <cell r="A86">
            <v>5461</v>
          </cell>
          <cell r="B86" t="str">
            <v>消耗品費</v>
          </cell>
        </row>
        <row r="87">
          <cell r="A87">
            <v>5462</v>
          </cell>
          <cell r="B87" t="str">
            <v>旅費交通費</v>
          </cell>
        </row>
        <row r="88">
          <cell r="A88">
            <v>5464</v>
          </cell>
          <cell r="B88" t="str">
            <v>通信費</v>
          </cell>
        </row>
        <row r="89">
          <cell r="A89">
            <v>5467</v>
          </cell>
          <cell r="B89" t="str">
            <v>雑費</v>
          </cell>
        </row>
        <row r="90">
          <cell r="A90">
            <v>5468</v>
          </cell>
          <cell r="B90" t="str">
            <v>リース料</v>
          </cell>
        </row>
        <row r="91">
          <cell r="A91">
            <v>5471</v>
          </cell>
          <cell r="B91" t="str">
            <v>期首仕掛品たな卸高</v>
          </cell>
        </row>
        <row r="92">
          <cell r="A92">
            <v>5472</v>
          </cell>
          <cell r="B92" t="str">
            <v>期末仕掛品たな卸高</v>
          </cell>
        </row>
        <row r="93">
          <cell r="A93">
            <v>6111</v>
          </cell>
          <cell r="B93" t="str">
            <v>給料賃金</v>
          </cell>
        </row>
        <row r="94">
          <cell r="A94">
            <v>6112</v>
          </cell>
          <cell r="B94" t="str">
            <v>旅費交通費</v>
          </cell>
        </row>
        <row r="95">
          <cell r="A95">
            <v>6113</v>
          </cell>
          <cell r="B95" t="str">
            <v>広告宣伝費</v>
          </cell>
        </row>
        <row r="96">
          <cell r="A96">
            <v>6115</v>
          </cell>
          <cell r="B96" t="str">
            <v>荷造運賃</v>
          </cell>
        </row>
        <row r="97">
          <cell r="A97">
            <v>6117</v>
          </cell>
          <cell r="B97" t="str">
            <v>燃料費</v>
          </cell>
        </row>
        <row r="98">
          <cell r="A98">
            <v>6118</v>
          </cell>
          <cell r="B98" t="str">
            <v>会費</v>
          </cell>
        </row>
        <row r="99">
          <cell r="A99">
            <v>6119</v>
          </cell>
          <cell r="B99" t="str">
            <v>会議費</v>
          </cell>
        </row>
        <row r="100">
          <cell r="A100">
            <v>6211</v>
          </cell>
          <cell r="B100" t="str">
            <v>専従者給与</v>
          </cell>
        </row>
        <row r="101">
          <cell r="A101">
            <v>6213</v>
          </cell>
          <cell r="B101" t="str">
            <v>従業員賞与</v>
          </cell>
        </row>
        <row r="102">
          <cell r="A102">
            <v>6214</v>
          </cell>
          <cell r="B102" t="str">
            <v>減価償却費</v>
          </cell>
        </row>
        <row r="103">
          <cell r="A103">
            <v>6215</v>
          </cell>
          <cell r="B103" t="str">
            <v>地代家賃</v>
          </cell>
        </row>
        <row r="104">
          <cell r="A104">
            <v>6216</v>
          </cell>
          <cell r="B104" t="str">
            <v>修繕費</v>
          </cell>
        </row>
        <row r="105">
          <cell r="A105">
            <v>6218</v>
          </cell>
          <cell r="B105" t="str">
            <v>通信費</v>
          </cell>
        </row>
        <row r="106">
          <cell r="A106">
            <v>6219</v>
          </cell>
          <cell r="B106" t="str">
            <v>水道光熱費</v>
          </cell>
        </row>
        <row r="107">
          <cell r="A107">
            <v>6221</v>
          </cell>
          <cell r="B107" t="str">
            <v>租税公課</v>
          </cell>
        </row>
        <row r="108">
          <cell r="A108">
            <v>6223</v>
          </cell>
          <cell r="B108" t="str">
            <v>接待交際費</v>
          </cell>
        </row>
        <row r="109">
          <cell r="A109">
            <v>6224</v>
          </cell>
          <cell r="B109" t="str">
            <v>損害保険料</v>
          </cell>
        </row>
        <row r="110">
          <cell r="A110">
            <v>6225</v>
          </cell>
          <cell r="B110" t="str">
            <v>消耗品費</v>
          </cell>
        </row>
        <row r="111">
          <cell r="A111">
            <v>6226</v>
          </cell>
          <cell r="B111" t="str">
            <v>福利厚生費</v>
          </cell>
        </row>
        <row r="112">
          <cell r="A112">
            <v>6231</v>
          </cell>
          <cell r="B112" t="str">
            <v>雑費</v>
          </cell>
        </row>
        <row r="113">
          <cell r="A113">
            <v>6234</v>
          </cell>
          <cell r="B113" t="str">
            <v>リース料</v>
          </cell>
        </row>
        <row r="114">
          <cell r="A114">
            <v>7118</v>
          </cell>
          <cell r="B114" t="str">
            <v>雑収入</v>
          </cell>
        </row>
        <row r="115">
          <cell r="A115">
            <v>7511</v>
          </cell>
          <cell r="B115" t="str">
            <v>支払利息</v>
          </cell>
        </row>
        <row r="116">
          <cell r="A116">
            <v>7514</v>
          </cell>
          <cell r="B116" t="str">
            <v>貸倒金</v>
          </cell>
        </row>
        <row r="117">
          <cell r="A117">
            <v>7515</v>
          </cell>
          <cell r="B117" t="str">
            <v>繰延資産償却</v>
          </cell>
        </row>
        <row r="118">
          <cell r="A118">
            <v>7519</v>
          </cell>
          <cell r="B118" t="str">
            <v>雑損失</v>
          </cell>
        </row>
        <row r="119">
          <cell r="A119">
            <v>8112</v>
          </cell>
          <cell r="B119" t="str">
            <v>貸倒引当金戻入額</v>
          </cell>
        </row>
        <row r="120">
          <cell r="A120">
            <v>8211</v>
          </cell>
          <cell r="B120" t="str">
            <v>貸倒引当金繰入額</v>
          </cell>
        </row>
        <row r="121">
          <cell r="A121">
            <v>8213</v>
          </cell>
          <cell r="B121" t="str">
            <v>固定資産除却損</v>
          </cell>
        </row>
        <row r="122">
          <cell r="A122">
            <v>9111</v>
          </cell>
          <cell r="B122" t="str">
            <v>当期利益（損失）</v>
          </cell>
        </row>
        <row r="123">
          <cell r="A123">
            <v>9311</v>
          </cell>
          <cell r="B123" t="str">
            <v>事業主借</v>
          </cell>
        </row>
        <row r="124">
          <cell r="A124">
            <v>9411</v>
          </cell>
          <cell r="B124" t="str">
            <v>事業主貸</v>
          </cell>
        </row>
        <row r="125">
          <cell r="A125">
            <v>9991</v>
          </cell>
          <cell r="B125" t="str">
            <v>資金諸口</v>
          </cell>
        </row>
        <row r="126">
          <cell r="A126">
            <v>9992</v>
          </cell>
          <cell r="B126" t="str">
            <v>資金外諸口</v>
          </cell>
        </row>
        <row r="127">
          <cell r="A127">
            <v>9999</v>
          </cell>
          <cell r="B127" t="str">
            <v>BTCその他出納</v>
          </cell>
        </row>
        <row r="128">
          <cell r="A128">
            <v>6235</v>
          </cell>
          <cell r="B128" t="str">
            <v>新聞図書費</v>
          </cell>
        </row>
      </sheetData>
      <sheetData sheetId="2" refreshError="1"/>
      <sheetData sheetId="3">
        <row r="2">
          <cell r="A2">
            <v>1</v>
          </cell>
          <cell r="B2" t="str">
            <v>ビットマスター</v>
          </cell>
        </row>
        <row r="3">
          <cell r="A3">
            <v>2</v>
          </cell>
          <cell r="B3" t="str">
            <v>ファミリーマート</v>
          </cell>
        </row>
        <row r="4">
          <cell r="A4">
            <v>3</v>
          </cell>
          <cell r="B4" t="str">
            <v>土間土間</v>
          </cell>
        </row>
        <row r="5">
          <cell r="A5">
            <v>4</v>
          </cell>
          <cell r="B5" t="str">
            <v>伊藤　ちま</v>
          </cell>
        </row>
        <row r="6">
          <cell r="A6">
            <v>5</v>
          </cell>
          <cell r="B6" t="str">
            <v>堀川　政美</v>
          </cell>
        </row>
        <row r="7">
          <cell r="A7">
            <v>6</v>
          </cell>
          <cell r="B7" t="str">
            <v>Coincheck</v>
          </cell>
        </row>
        <row r="8">
          <cell r="A8">
            <v>7</v>
          </cell>
          <cell r="B8" t="str">
            <v>ラ・フェリチタァ</v>
          </cell>
        </row>
        <row r="9">
          <cell r="A9">
            <v>8</v>
          </cell>
          <cell r="B9" t="str">
            <v>穂高ザ・ビッグ店</v>
          </cell>
        </row>
        <row r="10">
          <cell r="A10">
            <v>9</v>
          </cell>
          <cell r="B10" t="str">
            <v>ゆめ屋</v>
          </cell>
        </row>
        <row r="11">
          <cell r="A11">
            <v>10</v>
          </cell>
          <cell r="B11" t="str">
            <v>あづみ野文具館</v>
          </cell>
        </row>
        <row r="12">
          <cell r="A12">
            <v>11</v>
          </cell>
          <cell r="B12" t="str">
            <v>JR</v>
          </cell>
        </row>
        <row r="13">
          <cell r="A13">
            <v>12</v>
          </cell>
          <cell r="B13" t="str">
            <v>Sundale</v>
          </cell>
        </row>
        <row r="14">
          <cell r="A14">
            <v>13</v>
          </cell>
          <cell r="B14" t="str">
            <v>AUGUR</v>
          </cell>
        </row>
        <row r="15">
          <cell r="A15">
            <v>14</v>
          </cell>
          <cell r="B15" t="str">
            <v>シジミ屋</v>
          </cell>
        </row>
        <row r="16">
          <cell r="A16">
            <v>15</v>
          </cell>
          <cell r="B16" t="str">
            <v>丸山　繁</v>
          </cell>
        </row>
        <row r="17">
          <cell r="A17">
            <v>16</v>
          </cell>
          <cell r="B17" t="str">
            <v>エスコート企画</v>
          </cell>
        </row>
        <row r="18">
          <cell r="A18">
            <v>17</v>
          </cell>
          <cell r="B18" t="str">
            <v>魚民</v>
          </cell>
        </row>
        <row r="19">
          <cell r="A19">
            <v>18</v>
          </cell>
          <cell r="B19" t="str">
            <v>支留比亜珈琲店</v>
          </cell>
        </row>
        <row r="20">
          <cell r="A20">
            <v>19</v>
          </cell>
          <cell r="B20" t="str">
            <v>Royal Host</v>
          </cell>
        </row>
        <row r="21">
          <cell r="A21">
            <v>20</v>
          </cell>
          <cell r="B21" t="str">
            <v>フードバー・バース</v>
          </cell>
        </row>
        <row r="22">
          <cell r="A22">
            <v>21</v>
          </cell>
          <cell r="B22" t="str">
            <v>あづみ野ドライブサービス</v>
          </cell>
        </row>
        <row r="23">
          <cell r="A23">
            <v>22</v>
          </cell>
          <cell r="B23" t="str">
            <v>山本　希美</v>
          </cell>
        </row>
        <row r="24">
          <cell r="A24">
            <v>23</v>
          </cell>
          <cell r="B24" t="str">
            <v>セブンイレブン</v>
          </cell>
        </row>
        <row r="25">
          <cell r="A25">
            <v>24</v>
          </cell>
          <cell r="B25" t="str">
            <v>長野県</v>
          </cell>
        </row>
        <row r="26">
          <cell r="A26">
            <v>25</v>
          </cell>
          <cell r="B26" t="str">
            <v>あづみ農業協同組合</v>
          </cell>
        </row>
        <row r="27">
          <cell r="A27">
            <v>26</v>
          </cell>
          <cell r="B27" t="str">
            <v>穂高ホンダ</v>
          </cell>
        </row>
        <row r="28">
          <cell r="A28">
            <v>27</v>
          </cell>
          <cell r="B28" t="str">
            <v>蔦屋書店</v>
          </cell>
        </row>
        <row r="29">
          <cell r="A29">
            <v>28</v>
          </cell>
          <cell r="B29" t="str">
            <v>ライフイノベーション長野事務局</v>
          </cell>
        </row>
        <row r="30">
          <cell r="A30">
            <v>29</v>
          </cell>
          <cell r="B30" t="str">
            <v>コメダ珈琲店</v>
          </cell>
        </row>
        <row r="31">
          <cell r="A31">
            <v>30</v>
          </cell>
          <cell r="B31" t="str">
            <v>楽蔵うたげ</v>
          </cell>
        </row>
        <row r="32">
          <cell r="A32">
            <v>31</v>
          </cell>
          <cell r="B32" t="str">
            <v>ぼんさんて</v>
          </cell>
        </row>
        <row r="33">
          <cell r="A33">
            <v>32</v>
          </cell>
          <cell r="B33" t="str">
            <v>オギノあづみ野店</v>
          </cell>
        </row>
        <row r="34">
          <cell r="A34">
            <v>33</v>
          </cell>
          <cell r="B34" t="str">
            <v>シアトル</v>
          </cell>
        </row>
        <row r="35">
          <cell r="A35">
            <v>34</v>
          </cell>
          <cell r="B35" t="str">
            <v>ふか尾</v>
          </cell>
        </row>
        <row r="36">
          <cell r="A36">
            <v>35</v>
          </cell>
          <cell r="B36" t="str">
            <v>なでしこや</v>
          </cell>
        </row>
        <row r="37">
          <cell r="A37">
            <v>36</v>
          </cell>
          <cell r="B37" t="str">
            <v>おおたき</v>
          </cell>
        </row>
        <row r="38">
          <cell r="A38">
            <v>37</v>
          </cell>
          <cell r="B38" t="str">
            <v>ケーヨーデイツー</v>
          </cell>
        </row>
        <row r="39">
          <cell r="A39">
            <v>38</v>
          </cell>
          <cell r="B39" t="str">
            <v>日本郵便</v>
          </cell>
        </row>
        <row r="40">
          <cell r="A40">
            <v>39</v>
          </cell>
          <cell r="B40" t="str">
            <v>フォトエクスプレス豊科</v>
          </cell>
        </row>
        <row r="41">
          <cell r="A41">
            <v>40</v>
          </cell>
          <cell r="B41" t="str">
            <v>丸善</v>
          </cell>
        </row>
        <row r="42">
          <cell r="A42">
            <v>41</v>
          </cell>
          <cell r="B42" t="str">
            <v>ウエストファイブパーキング</v>
          </cell>
        </row>
        <row r="43">
          <cell r="A43">
            <v>42</v>
          </cell>
          <cell r="B43" t="str">
            <v>ニトリ</v>
          </cell>
        </row>
        <row r="44">
          <cell r="A44">
            <v>43</v>
          </cell>
          <cell r="B44" t="str">
            <v>松本市営中央駐車場</v>
          </cell>
        </row>
        <row r="45">
          <cell r="A45">
            <v>44</v>
          </cell>
          <cell r="B45" t="str">
            <v>丸山　正行</v>
          </cell>
        </row>
        <row r="46">
          <cell r="A46">
            <v>45</v>
          </cell>
          <cell r="B46" t="str">
            <v>関東信越税理士会</v>
          </cell>
        </row>
        <row r="47">
          <cell r="A47">
            <v>46</v>
          </cell>
          <cell r="B47" t="str">
            <v>株式会社ぎょうせい</v>
          </cell>
        </row>
        <row r="48">
          <cell r="A48">
            <v>47</v>
          </cell>
          <cell r="B48" t="str">
            <v>JAあづみ　穂高支所</v>
          </cell>
        </row>
        <row r="49">
          <cell r="A49">
            <v>48</v>
          </cell>
          <cell r="B49" t="str">
            <v>綿半スーパーセンター</v>
          </cell>
        </row>
        <row r="50">
          <cell r="A50">
            <v>49</v>
          </cell>
          <cell r="B50" t="str">
            <v>TKC</v>
          </cell>
        </row>
        <row r="51">
          <cell r="A51">
            <v>50</v>
          </cell>
          <cell r="B51" t="str">
            <v>NTT</v>
          </cell>
        </row>
        <row r="52">
          <cell r="A52">
            <v>51</v>
          </cell>
          <cell r="B52" t="str">
            <v>上浦　啓次</v>
          </cell>
        </row>
        <row r="53">
          <cell r="A53">
            <v>52</v>
          </cell>
          <cell r="B53" t="str">
            <v>八十二銀行</v>
          </cell>
        </row>
        <row r="54">
          <cell r="A54">
            <v>53</v>
          </cell>
          <cell r="B54" t="str">
            <v>楽園</v>
          </cell>
        </row>
        <row r="55">
          <cell r="A55">
            <v>54</v>
          </cell>
          <cell r="B55" t="str">
            <v>わたべ亭</v>
          </cell>
        </row>
        <row r="56">
          <cell r="A56">
            <v>55</v>
          </cell>
          <cell r="B56" t="str">
            <v>平安堂</v>
          </cell>
        </row>
        <row r="57">
          <cell r="A57">
            <v>56</v>
          </cell>
          <cell r="B57" t="str">
            <v>アクセスチケット</v>
          </cell>
        </row>
        <row r="58">
          <cell r="A58">
            <v>57</v>
          </cell>
          <cell r="B58" t="str">
            <v>ノジマ</v>
          </cell>
        </row>
        <row r="59">
          <cell r="A59">
            <v>58</v>
          </cell>
          <cell r="B59" t="str">
            <v>三井のリパーク</v>
          </cell>
        </row>
        <row r="60">
          <cell r="A60">
            <v>59</v>
          </cell>
          <cell r="B60" t="str">
            <v>ロイヤルホスト</v>
          </cell>
        </row>
        <row r="61">
          <cell r="A61">
            <v>60</v>
          </cell>
          <cell r="B61" t="str">
            <v>ガスト</v>
          </cell>
        </row>
        <row r="62">
          <cell r="A62">
            <v>61</v>
          </cell>
          <cell r="B62" t="str">
            <v>おもだか</v>
          </cell>
        </row>
        <row r="63">
          <cell r="A63">
            <v>62</v>
          </cell>
          <cell r="B63" t="str">
            <v>炎影</v>
          </cell>
        </row>
        <row r="64">
          <cell r="A64">
            <v>63</v>
          </cell>
          <cell r="B64" t="str">
            <v>時間屋</v>
          </cell>
        </row>
        <row r="65">
          <cell r="A65">
            <v>64</v>
          </cell>
          <cell r="B65" t="str">
            <v>東急REIホテル</v>
          </cell>
        </row>
        <row r="66">
          <cell r="A66">
            <v>65</v>
          </cell>
          <cell r="B66" t="str">
            <v>東急ハンズ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123</v>
          </cell>
        </row>
        <row r="124">
          <cell r="A124">
            <v>125</v>
          </cell>
        </row>
        <row r="125">
          <cell r="A125">
            <v>127</v>
          </cell>
        </row>
        <row r="126">
          <cell r="A126">
            <v>128</v>
          </cell>
        </row>
        <row r="127">
          <cell r="A127">
            <v>129</v>
          </cell>
        </row>
        <row r="128">
          <cell r="A128">
            <v>130</v>
          </cell>
        </row>
        <row r="129">
          <cell r="A129">
            <v>131</v>
          </cell>
        </row>
        <row r="130">
          <cell r="A130">
            <v>132</v>
          </cell>
        </row>
        <row r="131">
          <cell r="A131">
            <v>133</v>
          </cell>
        </row>
        <row r="132">
          <cell r="A132">
            <v>134</v>
          </cell>
        </row>
        <row r="133">
          <cell r="A133">
            <v>135</v>
          </cell>
        </row>
        <row r="134">
          <cell r="A134">
            <v>136</v>
          </cell>
        </row>
        <row r="135">
          <cell r="A135">
            <v>137</v>
          </cell>
        </row>
        <row r="136">
          <cell r="A136">
            <v>138</v>
          </cell>
        </row>
        <row r="137">
          <cell r="A137">
            <v>139</v>
          </cell>
        </row>
        <row r="138">
          <cell r="A138">
            <v>141</v>
          </cell>
        </row>
        <row r="139">
          <cell r="A139">
            <v>143</v>
          </cell>
        </row>
        <row r="140">
          <cell r="A140">
            <v>144</v>
          </cell>
        </row>
        <row r="141">
          <cell r="A141">
            <v>145</v>
          </cell>
        </row>
        <row r="142">
          <cell r="A142">
            <v>146</v>
          </cell>
        </row>
        <row r="143">
          <cell r="A143">
            <v>147</v>
          </cell>
        </row>
        <row r="144">
          <cell r="A144">
            <v>148</v>
          </cell>
        </row>
        <row r="145">
          <cell r="A145">
            <v>149</v>
          </cell>
        </row>
        <row r="146">
          <cell r="A146">
            <v>150</v>
          </cell>
        </row>
        <row r="147">
          <cell r="A147">
            <v>151</v>
          </cell>
        </row>
        <row r="148">
          <cell r="A148">
            <v>153</v>
          </cell>
        </row>
        <row r="149">
          <cell r="A149">
            <v>154</v>
          </cell>
        </row>
        <row r="150">
          <cell r="A150">
            <v>155</v>
          </cell>
        </row>
        <row r="151">
          <cell r="A151">
            <v>158</v>
          </cell>
        </row>
        <row r="152">
          <cell r="A152">
            <v>159</v>
          </cell>
        </row>
        <row r="153">
          <cell r="A153">
            <v>160</v>
          </cell>
        </row>
        <row r="154">
          <cell r="A154">
            <v>161</v>
          </cell>
        </row>
        <row r="155">
          <cell r="A155">
            <v>162</v>
          </cell>
        </row>
        <row r="156">
          <cell r="A156">
            <v>163</v>
          </cell>
        </row>
        <row r="157">
          <cell r="A157">
            <v>164</v>
          </cell>
        </row>
        <row r="158">
          <cell r="A158">
            <v>165</v>
          </cell>
        </row>
        <row r="159">
          <cell r="A159">
            <v>166</v>
          </cell>
        </row>
        <row r="160">
          <cell r="A160">
            <v>167</v>
          </cell>
        </row>
        <row r="161">
          <cell r="A161">
            <v>168</v>
          </cell>
        </row>
        <row r="162">
          <cell r="A162">
            <v>169</v>
          </cell>
        </row>
        <row r="163">
          <cell r="A163">
            <v>170</v>
          </cell>
        </row>
        <row r="164">
          <cell r="A164">
            <v>171</v>
          </cell>
        </row>
        <row r="165">
          <cell r="A165">
            <v>172</v>
          </cell>
        </row>
        <row r="166">
          <cell r="A166">
            <v>173</v>
          </cell>
        </row>
        <row r="167">
          <cell r="A167">
            <v>174</v>
          </cell>
        </row>
        <row r="168">
          <cell r="A168">
            <v>175</v>
          </cell>
        </row>
        <row r="169">
          <cell r="A169">
            <v>176</v>
          </cell>
        </row>
        <row r="170">
          <cell r="A170">
            <v>177</v>
          </cell>
        </row>
        <row r="171">
          <cell r="A171">
            <v>178</v>
          </cell>
        </row>
        <row r="172">
          <cell r="A172">
            <v>179</v>
          </cell>
        </row>
        <row r="173">
          <cell r="A173">
            <v>180</v>
          </cell>
        </row>
        <row r="174">
          <cell r="A174">
            <v>181</v>
          </cell>
        </row>
        <row r="175">
          <cell r="A175">
            <v>182</v>
          </cell>
        </row>
        <row r="176">
          <cell r="A176">
            <v>183</v>
          </cell>
        </row>
        <row r="177">
          <cell r="A177">
            <v>184</v>
          </cell>
        </row>
        <row r="178">
          <cell r="A178">
            <v>185</v>
          </cell>
        </row>
        <row r="179">
          <cell r="A179">
            <v>186</v>
          </cell>
        </row>
        <row r="180">
          <cell r="A180">
            <v>187</v>
          </cell>
        </row>
        <row r="181">
          <cell r="A181">
            <v>188</v>
          </cell>
        </row>
        <row r="182">
          <cell r="A182">
            <v>189</v>
          </cell>
        </row>
        <row r="183">
          <cell r="A183">
            <v>190</v>
          </cell>
        </row>
        <row r="184">
          <cell r="A184">
            <v>191</v>
          </cell>
        </row>
        <row r="185">
          <cell r="A185">
            <v>192</v>
          </cell>
        </row>
        <row r="186">
          <cell r="A186">
            <v>193</v>
          </cell>
        </row>
        <row r="187">
          <cell r="A187">
            <v>195</v>
          </cell>
        </row>
        <row r="188">
          <cell r="A188">
            <v>196</v>
          </cell>
        </row>
        <row r="189">
          <cell r="A189">
            <v>197</v>
          </cell>
        </row>
        <row r="190">
          <cell r="A190">
            <v>198</v>
          </cell>
        </row>
        <row r="191">
          <cell r="A191">
            <v>199</v>
          </cell>
        </row>
        <row r="192">
          <cell r="A192">
            <v>200</v>
          </cell>
        </row>
        <row r="193">
          <cell r="A193">
            <v>201</v>
          </cell>
        </row>
        <row r="194">
          <cell r="A194">
            <v>202</v>
          </cell>
        </row>
        <row r="195">
          <cell r="A195">
            <v>203</v>
          </cell>
        </row>
        <row r="196">
          <cell r="A196">
            <v>204</v>
          </cell>
        </row>
        <row r="197">
          <cell r="A197">
            <v>205</v>
          </cell>
        </row>
        <row r="198">
          <cell r="A198">
            <v>206</v>
          </cell>
        </row>
        <row r="199">
          <cell r="A199">
            <v>207</v>
          </cell>
        </row>
        <row r="200">
          <cell r="A200">
            <v>208</v>
          </cell>
        </row>
        <row r="201">
          <cell r="A201">
            <v>209</v>
          </cell>
        </row>
        <row r="202">
          <cell r="A202">
            <v>210</v>
          </cell>
        </row>
        <row r="203">
          <cell r="A203">
            <v>211</v>
          </cell>
        </row>
        <row r="204">
          <cell r="A204">
            <v>212</v>
          </cell>
        </row>
        <row r="205">
          <cell r="A205">
            <v>213</v>
          </cell>
        </row>
        <row r="206">
          <cell r="A206">
            <v>214</v>
          </cell>
        </row>
        <row r="207">
          <cell r="A207">
            <v>215</v>
          </cell>
        </row>
        <row r="208">
          <cell r="A208">
            <v>216</v>
          </cell>
        </row>
        <row r="209">
          <cell r="A209">
            <v>217</v>
          </cell>
        </row>
        <row r="210">
          <cell r="A210">
            <v>218</v>
          </cell>
        </row>
        <row r="211">
          <cell r="A211">
            <v>220</v>
          </cell>
        </row>
        <row r="212">
          <cell r="A212">
            <v>221</v>
          </cell>
        </row>
        <row r="213">
          <cell r="A213">
            <v>222</v>
          </cell>
        </row>
        <row r="214">
          <cell r="A214">
            <v>223</v>
          </cell>
        </row>
        <row r="215">
          <cell r="A215">
            <v>224</v>
          </cell>
        </row>
        <row r="216">
          <cell r="A216">
            <v>225</v>
          </cell>
        </row>
        <row r="217">
          <cell r="A217">
            <v>226</v>
          </cell>
        </row>
        <row r="218">
          <cell r="A218">
            <v>227</v>
          </cell>
        </row>
        <row r="219">
          <cell r="A219">
            <v>228</v>
          </cell>
        </row>
        <row r="220">
          <cell r="A220">
            <v>229</v>
          </cell>
        </row>
        <row r="221">
          <cell r="A221">
            <v>230</v>
          </cell>
        </row>
        <row r="222">
          <cell r="A222">
            <v>231</v>
          </cell>
        </row>
        <row r="223">
          <cell r="A223">
            <v>233</v>
          </cell>
        </row>
        <row r="224">
          <cell r="A224">
            <v>234</v>
          </cell>
        </row>
        <row r="225">
          <cell r="A225">
            <v>235</v>
          </cell>
        </row>
        <row r="226">
          <cell r="A226">
            <v>236</v>
          </cell>
        </row>
        <row r="227">
          <cell r="A227">
            <v>237</v>
          </cell>
        </row>
        <row r="228">
          <cell r="A228">
            <v>238</v>
          </cell>
        </row>
        <row r="229">
          <cell r="A229">
            <v>239</v>
          </cell>
        </row>
        <row r="230">
          <cell r="A230">
            <v>240</v>
          </cell>
        </row>
        <row r="231">
          <cell r="A231">
            <v>241</v>
          </cell>
        </row>
        <row r="232">
          <cell r="A232">
            <v>242</v>
          </cell>
        </row>
        <row r="233">
          <cell r="A233">
            <v>243</v>
          </cell>
        </row>
        <row r="234">
          <cell r="A234">
            <v>244</v>
          </cell>
        </row>
        <row r="235">
          <cell r="A235">
            <v>245</v>
          </cell>
        </row>
        <row r="236">
          <cell r="A236">
            <v>246</v>
          </cell>
        </row>
        <row r="237">
          <cell r="A237">
            <v>247</v>
          </cell>
        </row>
        <row r="238">
          <cell r="A238">
            <v>248</v>
          </cell>
        </row>
        <row r="239">
          <cell r="A239">
            <v>249</v>
          </cell>
        </row>
        <row r="240">
          <cell r="A240">
            <v>250</v>
          </cell>
        </row>
        <row r="241">
          <cell r="A241">
            <v>251</v>
          </cell>
        </row>
        <row r="242">
          <cell r="A242">
            <v>252</v>
          </cell>
        </row>
        <row r="243">
          <cell r="A243">
            <v>253</v>
          </cell>
        </row>
        <row r="244">
          <cell r="A244">
            <v>254</v>
          </cell>
        </row>
        <row r="245">
          <cell r="A245">
            <v>255</v>
          </cell>
        </row>
        <row r="246">
          <cell r="A246">
            <v>256</v>
          </cell>
        </row>
        <row r="247">
          <cell r="A247">
            <v>257</v>
          </cell>
        </row>
        <row r="248">
          <cell r="A248">
            <v>258</v>
          </cell>
        </row>
        <row r="249">
          <cell r="A249">
            <v>259</v>
          </cell>
        </row>
        <row r="250">
          <cell r="A250">
            <v>260</v>
          </cell>
        </row>
        <row r="251">
          <cell r="A251">
            <v>261</v>
          </cell>
        </row>
        <row r="252">
          <cell r="A252">
            <v>262</v>
          </cell>
        </row>
        <row r="253">
          <cell r="A253">
            <v>263</v>
          </cell>
        </row>
        <row r="254">
          <cell r="A254">
            <v>264</v>
          </cell>
        </row>
        <row r="255">
          <cell r="A255">
            <v>265</v>
          </cell>
        </row>
        <row r="256">
          <cell r="A256">
            <v>266</v>
          </cell>
        </row>
        <row r="257">
          <cell r="A257">
            <v>267</v>
          </cell>
        </row>
        <row r="258">
          <cell r="A258">
            <v>268</v>
          </cell>
        </row>
        <row r="259">
          <cell r="A259">
            <v>269</v>
          </cell>
        </row>
        <row r="260">
          <cell r="A260">
            <v>270</v>
          </cell>
        </row>
        <row r="261">
          <cell r="A261">
            <v>271</v>
          </cell>
        </row>
        <row r="262">
          <cell r="A262">
            <v>272</v>
          </cell>
        </row>
        <row r="263">
          <cell r="A263">
            <v>273</v>
          </cell>
        </row>
        <row r="264">
          <cell r="A264">
            <v>275</v>
          </cell>
        </row>
        <row r="265">
          <cell r="A265">
            <v>276</v>
          </cell>
        </row>
        <row r="266">
          <cell r="A266">
            <v>277</v>
          </cell>
        </row>
        <row r="267">
          <cell r="A267">
            <v>278</v>
          </cell>
        </row>
        <row r="268">
          <cell r="A268">
            <v>279</v>
          </cell>
        </row>
        <row r="269">
          <cell r="A269">
            <v>280</v>
          </cell>
        </row>
        <row r="270">
          <cell r="A270">
            <v>281</v>
          </cell>
        </row>
        <row r="271">
          <cell r="A271">
            <v>282</v>
          </cell>
        </row>
        <row r="272">
          <cell r="A272">
            <v>283</v>
          </cell>
        </row>
        <row r="273">
          <cell r="A273">
            <v>284</v>
          </cell>
        </row>
        <row r="274">
          <cell r="A274">
            <v>285</v>
          </cell>
        </row>
        <row r="275">
          <cell r="A275">
            <v>286</v>
          </cell>
        </row>
        <row r="276">
          <cell r="A276">
            <v>287</v>
          </cell>
        </row>
        <row r="277">
          <cell r="A277">
            <v>288</v>
          </cell>
        </row>
        <row r="278">
          <cell r="A278">
            <v>289</v>
          </cell>
        </row>
        <row r="279">
          <cell r="A279">
            <v>290</v>
          </cell>
        </row>
        <row r="280">
          <cell r="A280">
            <v>291</v>
          </cell>
        </row>
        <row r="281">
          <cell r="A281">
            <v>292</v>
          </cell>
        </row>
        <row r="282">
          <cell r="A282">
            <v>293</v>
          </cell>
        </row>
        <row r="283">
          <cell r="A283">
            <v>294</v>
          </cell>
        </row>
        <row r="284">
          <cell r="A284">
            <v>295</v>
          </cell>
        </row>
        <row r="285">
          <cell r="A285">
            <v>296</v>
          </cell>
        </row>
        <row r="286">
          <cell r="A286">
            <v>297</v>
          </cell>
        </row>
        <row r="287">
          <cell r="A287">
            <v>298</v>
          </cell>
        </row>
        <row r="288">
          <cell r="A288">
            <v>299</v>
          </cell>
        </row>
        <row r="289">
          <cell r="A289">
            <v>300</v>
          </cell>
        </row>
        <row r="290">
          <cell r="A290">
            <v>301</v>
          </cell>
        </row>
        <row r="291">
          <cell r="A291">
            <v>302</v>
          </cell>
        </row>
        <row r="292">
          <cell r="A292">
            <v>303</v>
          </cell>
        </row>
        <row r="293">
          <cell r="A293">
            <v>304</v>
          </cell>
        </row>
        <row r="294">
          <cell r="A294">
            <v>305</v>
          </cell>
        </row>
        <row r="295">
          <cell r="A295">
            <v>306</v>
          </cell>
        </row>
        <row r="296">
          <cell r="A296">
            <v>307</v>
          </cell>
        </row>
        <row r="297">
          <cell r="A297">
            <v>308</v>
          </cell>
        </row>
        <row r="298">
          <cell r="A298">
            <v>309</v>
          </cell>
        </row>
        <row r="299">
          <cell r="A299">
            <v>310</v>
          </cell>
        </row>
        <row r="300">
          <cell r="A300">
            <v>311</v>
          </cell>
        </row>
        <row r="301">
          <cell r="A301">
            <v>312</v>
          </cell>
        </row>
        <row r="302">
          <cell r="A302">
            <v>313</v>
          </cell>
        </row>
        <row r="303">
          <cell r="A303">
            <v>314</v>
          </cell>
        </row>
        <row r="304">
          <cell r="A304">
            <v>315</v>
          </cell>
        </row>
        <row r="305">
          <cell r="A305">
            <v>316</v>
          </cell>
        </row>
        <row r="306">
          <cell r="A306">
            <v>317</v>
          </cell>
        </row>
        <row r="307">
          <cell r="A307">
            <v>318</v>
          </cell>
        </row>
        <row r="308">
          <cell r="A308">
            <v>320</v>
          </cell>
        </row>
        <row r="309">
          <cell r="A309">
            <v>321</v>
          </cell>
        </row>
        <row r="310">
          <cell r="A310">
            <v>322</v>
          </cell>
        </row>
        <row r="311">
          <cell r="A311">
            <v>323</v>
          </cell>
        </row>
        <row r="312">
          <cell r="A312">
            <v>324</v>
          </cell>
        </row>
        <row r="313">
          <cell r="A313">
            <v>325</v>
          </cell>
        </row>
        <row r="314">
          <cell r="A314">
            <v>326</v>
          </cell>
        </row>
        <row r="315">
          <cell r="A315">
            <v>327</v>
          </cell>
        </row>
        <row r="316">
          <cell r="A316">
            <v>328</v>
          </cell>
        </row>
        <row r="317">
          <cell r="A317">
            <v>329</v>
          </cell>
        </row>
        <row r="318">
          <cell r="A318">
            <v>330</v>
          </cell>
        </row>
        <row r="319">
          <cell r="A319">
            <v>331</v>
          </cell>
        </row>
        <row r="320">
          <cell r="A320">
            <v>332</v>
          </cell>
        </row>
        <row r="321">
          <cell r="A321">
            <v>333</v>
          </cell>
        </row>
        <row r="322">
          <cell r="A322">
            <v>334</v>
          </cell>
        </row>
        <row r="323">
          <cell r="A323">
            <v>335</v>
          </cell>
        </row>
        <row r="324">
          <cell r="A324">
            <v>336</v>
          </cell>
        </row>
        <row r="325">
          <cell r="A325">
            <v>337</v>
          </cell>
        </row>
        <row r="326">
          <cell r="A326">
            <v>338</v>
          </cell>
        </row>
        <row r="327">
          <cell r="A327">
            <v>339</v>
          </cell>
        </row>
        <row r="328">
          <cell r="A328">
            <v>340</v>
          </cell>
        </row>
        <row r="329">
          <cell r="A329">
            <v>341</v>
          </cell>
        </row>
        <row r="330">
          <cell r="A330">
            <v>342</v>
          </cell>
        </row>
        <row r="331">
          <cell r="A331">
            <v>343</v>
          </cell>
        </row>
        <row r="332">
          <cell r="A332">
            <v>344</v>
          </cell>
        </row>
        <row r="333">
          <cell r="A333">
            <v>345</v>
          </cell>
        </row>
        <row r="334">
          <cell r="A334">
            <v>346</v>
          </cell>
        </row>
        <row r="335">
          <cell r="A335">
            <v>347</v>
          </cell>
        </row>
        <row r="336">
          <cell r="A336">
            <v>348</v>
          </cell>
        </row>
        <row r="337">
          <cell r="A337">
            <v>349</v>
          </cell>
        </row>
        <row r="338">
          <cell r="A338">
            <v>350</v>
          </cell>
        </row>
        <row r="339">
          <cell r="A339">
            <v>351</v>
          </cell>
        </row>
        <row r="340">
          <cell r="A340">
            <v>352</v>
          </cell>
        </row>
        <row r="341">
          <cell r="A341">
            <v>353</v>
          </cell>
        </row>
        <row r="342">
          <cell r="A342">
            <v>354</v>
          </cell>
        </row>
        <row r="343">
          <cell r="A343">
            <v>355</v>
          </cell>
        </row>
        <row r="344">
          <cell r="A344">
            <v>356</v>
          </cell>
        </row>
        <row r="345">
          <cell r="A345">
            <v>357</v>
          </cell>
        </row>
        <row r="346">
          <cell r="A346">
            <v>358</v>
          </cell>
        </row>
        <row r="347">
          <cell r="A347">
            <v>359</v>
          </cell>
        </row>
        <row r="348">
          <cell r="A348">
            <v>360</v>
          </cell>
        </row>
        <row r="349">
          <cell r="A349">
            <v>361</v>
          </cell>
        </row>
        <row r="350">
          <cell r="A350">
            <v>362</v>
          </cell>
        </row>
        <row r="351">
          <cell r="A351">
            <v>363</v>
          </cell>
        </row>
        <row r="352">
          <cell r="A352">
            <v>364</v>
          </cell>
        </row>
        <row r="353">
          <cell r="A353">
            <v>365</v>
          </cell>
        </row>
        <row r="354">
          <cell r="A354">
            <v>366</v>
          </cell>
        </row>
        <row r="355">
          <cell r="A355">
            <v>367</v>
          </cell>
        </row>
        <row r="356">
          <cell r="A356">
            <v>368</v>
          </cell>
        </row>
        <row r="357">
          <cell r="A357">
            <v>369</v>
          </cell>
        </row>
        <row r="358">
          <cell r="A358">
            <v>370</v>
          </cell>
        </row>
        <row r="359">
          <cell r="A359">
            <v>371</v>
          </cell>
        </row>
        <row r="360">
          <cell r="A360">
            <v>372</v>
          </cell>
        </row>
        <row r="361">
          <cell r="A361">
            <v>373</v>
          </cell>
        </row>
        <row r="362">
          <cell r="A362">
            <v>374</v>
          </cell>
        </row>
        <row r="363">
          <cell r="A363">
            <v>375</v>
          </cell>
        </row>
        <row r="364">
          <cell r="A364">
            <v>376</v>
          </cell>
        </row>
        <row r="365">
          <cell r="A365">
            <v>377</v>
          </cell>
        </row>
        <row r="366">
          <cell r="A366">
            <v>378</v>
          </cell>
        </row>
        <row r="367">
          <cell r="A367">
            <v>379</v>
          </cell>
        </row>
        <row r="368">
          <cell r="A368">
            <v>380</v>
          </cell>
        </row>
        <row r="369">
          <cell r="A369">
            <v>381</v>
          </cell>
        </row>
        <row r="370">
          <cell r="A370">
            <v>382</v>
          </cell>
        </row>
        <row r="371">
          <cell r="A371">
            <v>383</v>
          </cell>
        </row>
        <row r="372">
          <cell r="A372">
            <v>384</v>
          </cell>
        </row>
        <row r="373">
          <cell r="A373">
            <v>385</v>
          </cell>
        </row>
        <row r="374">
          <cell r="A374">
            <v>386</v>
          </cell>
        </row>
        <row r="375">
          <cell r="A375">
            <v>387</v>
          </cell>
        </row>
        <row r="376">
          <cell r="A376">
            <v>388</v>
          </cell>
        </row>
        <row r="377">
          <cell r="A377">
            <v>389</v>
          </cell>
        </row>
        <row r="378">
          <cell r="A378">
            <v>390</v>
          </cell>
        </row>
        <row r="379">
          <cell r="A379">
            <v>391</v>
          </cell>
        </row>
        <row r="380">
          <cell r="A380">
            <v>392</v>
          </cell>
        </row>
        <row r="381">
          <cell r="A381">
            <v>393</v>
          </cell>
        </row>
        <row r="382">
          <cell r="A382">
            <v>394</v>
          </cell>
        </row>
        <row r="383">
          <cell r="A383">
            <v>395</v>
          </cell>
        </row>
        <row r="384">
          <cell r="A384">
            <v>396</v>
          </cell>
        </row>
        <row r="385">
          <cell r="A385">
            <v>397</v>
          </cell>
        </row>
        <row r="386">
          <cell r="A386">
            <v>398</v>
          </cell>
        </row>
        <row r="387">
          <cell r="A387">
            <v>399</v>
          </cell>
        </row>
        <row r="388">
          <cell r="A388">
            <v>400</v>
          </cell>
        </row>
        <row r="389">
          <cell r="A389">
            <v>401</v>
          </cell>
        </row>
        <row r="390">
          <cell r="A390">
            <v>402</v>
          </cell>
        </row>
        <row r="391">
          <cell r="A391">
            <v>403</v>
          </cell>
        </row>
        <row r="392">
          <cell r="A392">
            <v>404</v>
          </cell>
        </row>
        <row r="393">
          <cell r="A393">
            <v>405</v>
          </cell>
        </row>
        <row r="394">
          <cell r="A394">
            <v>406</v>
          </cell>
        </row>
        <row r="395">
          <cell r="A395">
            <v>407</v>
          </cell>
        </row>
        <row r="396">
          <cell r="A396">
            <v>408</v>
          </cell>
        </row>
        <row r="397">
          <cell r="A397">
            <v>409</v>
          </cell>
        </row>
        <row r="398">
          <cell r="A398">
            <v>410</v>
          </cell>
        </row>
        <row r="399">
          <cell r="A399">
            <v>411</v>
          </cell>
        </row>
        <row r="400">
          <cell r="A400">
            <v>412</v>
          </cell>
        </row>
        <row r="401">
          <cell r="A401">
            <v>413</v>
          </cell>
        </row>
        <row r="402">
          <cell r="A402">
            <v>414</v>
          </cell>
        </row>
        <row r="403">
          <cell r="A403">
            <v>415</v>
          </cell>
        </row>
        <row r="404">
          <cell r="A404">
            <v>416</v>
          </cell>
        </row>
        <row r="405">
          <cell r="A405">
            <v>417</v>
          </cell>
        </row>
        <row r="406">
          <cell r="A406">
            <v>418</v>
          </cell>
        </row>
        <row r="407">
          <cell r="A407">
            <v>419</v>
          </cell>
        </row>
        <row r="408">
          <cell r="A408">
            <v>420</v>
          </cell>
        </row>
        <row r="409">
          <cell r="A409">
            <v>421</v>
          </cell>
        </row>
        <row r="410">
          <cell r="A410">
            <v>422</v>
          </cell>
        </row>
        <row r="411">
          <cell r="A411">
            <v>423</v>
          </cell>
        </row>
        <row r="412">
          <cell r="A412">
            <v>424</v>
          </cell>
        </row>
        <row r="413">
          <cell r="A413">
            <v>425</v>
          </cell>
        </row>
        <row r="414">
          <cell r="A414">
            <v>426</v>
          </cell>
        </row>
        <row r="415">
          <cell r="A415">
            <v>427</v>
          </cell>
        </row>
        <row r="416">
          <cell r="A416">
            <v>428</v>
          </cell>
        </row>
        <row r="417">
          <cell r="A417">
            <v>429</v>
          </cell>
        </row>
        <row r="418">
          <cell r="A418">
            <v>430</v>
          </cell>
        </row>
        <row r="419">
          <cell r="A419">
            <v>431</v>
          </cell>
        </row>
        <row r="420">
          <cell r="A420">
            <v>432</v>
          </cell>
        </row>
        <row r="421">
          <cell r="A421">
            <v>433</v>
          </cell>
        </row>
        <row r="422">
          <cell r="A422">
            <v>434</v>
          </cell>
        </row>
        <row r="423">
          <cell r="A423">
            <v>435</v>
          </cell>
        </row>
        <row r="424">
          <cell r="A424">
            <v>436</v>
          </cell>
        </row>
        <row r="425">
          <cell r="A425">
            <v>437</v>
          </cell>
        </row>
        <row r="426">
          <cell r="A426">
            <v>438</v>
          </cell>
        </row>
        <row r="427">
          <cell r="A427">
            <v>439</v>
          </cell>
        </row>
        <row r="428">
          <cell r="A428">
            <v>440</v>
          </cell>
        </row>
        <row r="429">
          <cell r="A429">
            <v>441</v>
          </cell>
        </row>
        <row r="430">
          <cell r="A430">
            <v>442</v>
          </cell>
        </row>
        <row r="431">
          <cell r="A431">
            <v>443</v>
          </cell>
        </row>
        <row r="432">
          <cell r="A432">
            <v>444</v>
          </cell>
        </row>
        <row r="433">
          <cell r="A433">
            <v>445</v>
          </cell>
        </row>
        <row r="434">
          <cell r="A434">
            <v>446</v>
          </cell>
        </row>
        <row r="435">
          <cell r="A435">
            <v>447</v>
          </cell>
        </row>
        <row r="436">
          <cell r="A436">
            <v>448</v>
          </cell>
        </row>
        <row r="437">
          <cell r="A437">
            <v>449</v>
          </cell>
        </row>
        <row r="438">
          <cell r="A438">
            <v>450</v>
          </cell>
        </row>
        <row r="439">
          <cell r="A439">
            <v>451</v>
          </cell>
        </row>
        <row r="440">
          <cell r="A440">
            <v>452</v>
          </cell>
        </row>
        <row r="441">
          <cell r="A441">
            <v>453</v>
          </cell>
        </row>
        <row r="442">
          <cell r="A442">
            <v>454</v>
          </cell>
        </row>
        <row r="443">
          <cell r="A443">
            <v>455</v>
          </cell>
        </row>
        <row r="444">
          <cell r="A444">
            <v>456</v>
          </cell>
        </row>
        <row r="445">
          <cell r="A445">
            <v>457</v>
          </cell>
        </row>
        <row r="446">
          <cell r="A446">
            <v>458</v>
          </cell>
        </row>
        <row r="447">
          <cell r="A447">
            <v>459</v>
          </cell>
        </row>
        <row r="448">
          <cell r="A448">
            <v>460</v>
          </cell>
        </row>
        <row r="449">
          <cell r="A449">
            <v>461</v>
          </cell>
        </row>
        <row r="450">
          <cell r="A450">
            <v>462</v>
          </cell>
        </row>
        <row r="451">
          <cell r="A451">
            <v>463</v>
          </cell>
        </row>
        <row r="452">
          <cell r="A452">
            <v>464</v>
          </cell>
        </row>
        <row r="453">
          <cell r="A453">
            <v>465</v>
          </cell>
        </row>
        <row r="454">
          <cell r="A454">
            <v>466</v>
          </cell>
        </row>
        <row r="455">
          <cell r="A455">
            <v>467</v>
          </cell>
        </row>
        <row r="456">
          <cell r="A456">
            <v>468</v>
          </cell>
        </row>
        <row r="457">
          <cell r="A457">
            <v>469</v>
          </cell>
        </row>
        <row r="458">
          <cell r="A458">
            <v>470</v>
          </cell>
        </row>
        <row r="459">
          <cell r="A459">
            <v>471</v>
          </cell>
        </row>
        <row r="460">
          <cell r="A460">
            <v>472</v>
          </cell>
        </row>
        <row r="461">
          <cell r="A461">
            <v>473</v>
          </cell>
        </row>
        <row r="462">
          <cell r="A462">
            <v>474</v>
          </cell>
        </row>
        <row r="463">
          <cell r="A463">
            <v>475</v>
          </cell>
        </row>
        <row r="464">
          <cell r="A464">
            <v>476</v>
          </cell>
        </row>
        <row r="465">
          <cell r="A465">
            <v>477</v>
          </cell>
        </row>
        <row r="466">
          <cell r="A466">
            <v>478</v>
          </cell>
        </row>
        <row r="467">
          <cell r="A467">
            <v>479</v>
          </cell>
        </row>
        <row r="468">
          <cell r="A468">
            <v>480</v>
          </cell>
        </row>
        <row r="469">
          <cell r="A469">
            <v>481</v>
          </cell>
        </row>
        <row r="470">
          <cell r="A470">
            <v>482</v>
          </cell>
        </row>
        <row r="471">
          <cell r="A471">
            <v>483</v>
          </cell>
        </row>
        <row r="472">
          <cell r="A472">
            <v>484</v>
          </cell>
        </row>
        <row r="473">
          <cell r="A473">
            <v>485</v>
          </cell>
        </row>
        <row r="474">
          <cell r="A474">
            <v>486</v>
          </cell>
        </row>
        <row r="475">
          <cell r="A475">
            <v>487</v>
          </cell>
        </row>
        <row r="476">
          <cell r="A476">
            <v>488</v>
          </cell>
        </row>
        <row r="477">
          <cell r="A477">
            <v>489</v>
          </cell>
        </row>
        <row r="478">
          <cell r="A478">
            <v>490</v>
          </cell>
        </row>
        <row r="479">
          <cell r="A479">
            <v>491</v>
          </cell>
        </row>
        <row r="480">
          <cell r="A480">
            <v>492</v>
          </cell>
        </row>
        <row r="481">
          <cell r="A481">
            <v>493</v>
          </cell>
        </row>
        <row r="482">
          <cell r="A482">
            <v>494</v>
          </cell>
        </row>
        <row r="483">
          <cell r="A483">
            <v>495</v>
          </cell>
        </row>
        <row r="484">
          <cell r="A484">
            <v>496</v>
          </cell>
        </row>
        <row r="485">
          <cell r="A485">
            <v>497</v>
          </cell>
        </row>
        <row r="486">
          <cell r="A486">
            <v>498</v>
          </cell>
        </row>
        <row r="487">
          <cell r="A487">
            <v>499</v>
          </cell>
        </row>
        <row r="488">
          <cell r="A488">
            <v>500</v>
          </cell>
        </row>
        <row r="489">
          <cell r="A489">
            <v>501</v>
          </cell>
        </row>
        <row r="490">
          <cell r="A490">
            <v>502</v>
          </cell>
        </row>
        <row r="491">
          <cell r="A491">
            <v>503</v>
          </cell>
        </row>
        <row r="492">
          <cell r="A492">
            <v>504</v>
          </cell>
        </row>
        <row r="493">
          <cell r="A493">
            <v>505</v>
          </cell>
        </row>
        <row r="494">
          <cell r="A494">
            <v>506</v>
          </cell>
        </row>
        <row r="495">
          <cell r="A495">
            <v>507</v>
          </cell>
        </row>
        <row r="496">
          <cell r="A496">
            <v>508</v>
          </cell>
        </row>
        <row r="497">
          <cell r="A497">
            <v>509</v>
          </cell>
        </row>
        <row r="498">
          <cell r="A498">
            <v>510</v>
          </cell>
        </row>
        <row r="499">
          <cell r="A499">
            <v>511</v>
          </cell>
        </row>
        <row r="500">
          <cell r="A500">
            <v>512</v>
          </cell>
        </row>
        <row r="501">
          <cell r="A501">
            <v>513</v>
          </cell>
        </row>
        <row r="502">
          <cell r="A502">
            <v>514</v>
          </cell>
        </row>
        <row r="503">
          <cell r="A503">
            <v>515</v>
          </cell>
        </row>
        <row r="504">
          <cell r="A504">
            <v>516</v>
          </cell>
        </row>
        <row r="505">
          <cell r="A505">
            <v>517</v>
          </cell>
        </row>
        <row r="506">
          <cell r="A506">
            <v>518</v>
          </cell>
        </row>
        <row r="507">
          <cell r="A507">
            <v>519</v>
          </cell>
        </row>
        <row r="508">
          <cell r="A508">
            <v>520</v>
          </cell>
        </row>
        <row r="509">
          <cell r="A509">
            <v>521</v>
          </cell>
        </row>
        <row r="510">
          <cell r="A510">
            <v>522</v>
          </cell>
        </row>
        <row r="511">
          <cell r="A511">
            <v>523</v>
          </cell>
        </row>
        <row r="512">
          <cell r="A512">
            <v>524</v>
          </cell>
        </row>
        <row r="513">
          <cell r="A513">
            <v>525</v>
          </cell>
        </row>
        <row r="514">
          <cell r="A514">
            <v>526</v>
          </cell>
        </row>
        <row r="515">
          <cell r="A515">
            <v>527</v>
          </cell>
        </row>
        <row r="516">
          <cell r="A516">
            <v>528</v>
          </cell>
        </row>
        <row r="517">
          <cell r="A517">
            <v>529</v>
          </cell>
        </row>
        <row r="518">
          <cell r="A518">
            <v>530</v>
          </cell>
        </row>
        <row r="519">
          <cell r="A519">
            <v>531</v>
          </cell>
        </row>
        <row r="520">
          <cell r="A520">
            <v>532</v>
          </cell>
        </row>
        <row r="521">
          <cell r="A521">
            <v>533</v>
          </cell>
        </row>
        <row r="522">
          <cell r="A522">
            <v>534</v>
          </cell>
        </row>
        <row r="523">
          <cell r="A523">
            <v>535</v>
          </cell>
        </row>
        <row r="524">
          <cell r="A524">
            <v>536</v>
          </cell>
        </row>
        <row r="525">
          <cell r="A525">
            <v>537</v>
          </cell>
        </row>
        <row r="526">
          <cell r="A526">
            <v>538</v>
          </cell>
        </row>
        <row r="527">
          <cell r="A527">
            <v>539</v>
          </cell>
        </row>
        <row r="528">
          <cell r="A528">
            <v>540</v>
          </cell>
        </row>
        <row r="529">
          <cell r="A529">
            <v>541</v>
          </cell>
        </row>
        <row r="530">
          <cell r="A530">
            <v>542</v>
          </cell>
        </row>
        <row r="531">
          <cell r="A531">
            <v>543</v>
          </cell>
        </row>
        <row r="532">
          <cell r="A532">
            <v>544</v>
          </cell>
        </row>
        <row r="533">
          <cell r="A533">
            <v>545</v>
          </cell>
        </row>
        <row r="534">
          <cell r="A534">
            <v>546</v>
          </cell>
        </row>
        <row r="535">
          <cell r="A535">
            <v>548</v>
          </cell>
        </row>
        <row r="536">
          <cell r="A536">
            <v>549</v>
          </cell>
        </row>
        <row r="537">
          <cell r="A537">
            <v>550</v>
          </cell>
        </row>
        <row r="538">
          <cell r="A538">
            <v>551</v>
          </cell>
        </row>
        <row r="539">
          <cell r="A539">
            <v>552</v>
          </cell>
        </row>
        <row r="540">
          <cell r="A540">
            <v>553</v>
          </cell>
        </row>
        <row r="541">
          <cell r="A541">
            <v>554</v>
          </cell>
        </row>
        <row r="542">
          <cell r="A542">
            <v>555</v>
          </cell>
        </row>
        <row r="543">
          <cell r="A543">
            <v>556</v>
          </cell>
        </row>
        <row r="544">
          <cell r="A544">
            <v>557</v>
          </cell>
        </row>
        <row r="545">
          <cell r="A545">
            <v>558</v>
          </cell>
        </row>
        <row r="546">
          <cell r="A546">
            <v>559</v>
          </cell>
        </row>
        <row r="547">
          <cell r="A547">
            <v>560</v>
          </cell>
        </row>
        <row r="548">
          <cell r="A548">
            <v>561</v>
          </cell>
        </row>
        <row r="549">
          <cell r="A549">
            <v>562</v>
          </cell>
        </row>
        <row r="550">
          <cell r="A550">
            <v>563</v>
          </cell>
        </row>
        <row r="551">
          <cell r="A551">
            <v>564</v>
          </cell>
        </row>
        <row r="552">
          <cell r="A552">
            <v>565</v>
          </cell>
        </row>
        <row r="553">
          <cell r="A553">
            <v>566</v>
          </cell>
        </row>
        <row r="554">
          <cell r="A554">
            <v>567</v>
          </cell>
        </row>
        <row r="555">
          <cell r="A555">
            <v>568</v>
          </cell>
        </row>
        <row r="556">
          <cell r="A556">
            <v>569</v>
          </cell>
        </row>
        <row r="557">
          <cell r="A557">
            <v>570</v>
          </cell>
        </row>
        <row r="558">
          <cell r="A558">
            <v>571</v>
          </cell>
        </row>
        <row r="559">
          <cell r="A559">
            <v>572</v>
          </cell>
        </row>
        <row r="560">
          <cell r="A560">
            <v>573</v>
          </cell>
        </row>
        <row r="561">
          <cell r="A561">
            <v>574</v>
          </cell>
        </row>
        <row r="562">
          <cell r="A562">
            <v>575</v>
          </cell>
        </row>
        <row r="563">
          <cell r="A563">
            <v>576</v>
          </cell>
        </row>
        <row r="564">
          <cell r="A564">
            <v>577</v>
          </cell>
        </row>
        <row r="565">
          <cell r="A565">
            <v>578</v>
          </cell>
        </row>
        <row r="566">
          <cell r="A566">
            <v>579</v>
          </cell>
        </row>
        <row r="567">
          <cell r="A567">
            <v>580</v>
          </cell>
        </row>
        <row r="568">
          <cell r="A568">
            <v>581</v>
          </cell>
        </row>
        <row r="569">
          <cell r="A569">
            <v>582</v>
          </cell>
        </row>
        <row r="570">
          <cell r="A570">
            <v>583</v>
          </cell>
        </row>
        <row r="571">
          <cell r="A571">
            <v>584</v>
          </cell>
        </row>
        <row r="572">
          <cell r="A572">
            <v>585</v>
          </cell>
        </row>
        <row r="573">
          <cell r="A573">
            <v>586</v>
          </cell>
        </row>
        <row r="574">
          <cell r="A574">
            <v>587</v>
          </cell>
        </row>
        <row r="575">
          <cell r="A575">
            <v>588</v>
          </cell>
        </row>
        <row r="576">
          <cell r="A576">
            <v>589</v>
          </cell>
        </row>
        <row r="577">
          <cell r="A577">
            <v>590</v>
          </cell>
        </row>
        <row r="578">
          <cell r="A578">
            <v>591</v>
          </cell>
        </row>
        <row r="579">
          <cell r="A579">
            <v>592</v>
          </cell>
        </row>
        <row r="580">
          <cell r="A580">
            <v>593</v>
          </cell>
        </row>
        <row r="581">
          <cell r="A581">
            <v>594</v>
          </cell>
        </row>
        <row r="582">
          <cell r="A582">
            <v>595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I28"/>
  <sheetViews>
    <sheetView tabSelected="1" workbookViewId="0">
      <selection activeCell="E8" sqref="E8"/>
    </sheetView>
  </sheetViews>
  <sheetFormatPr defaultRowHeight="18.75"/>
  <cols>
    <col min="1" max="1" width="7.5" style="11" bestFit="1" customWidth="1"/>
    <col min="2" max="2" width="12.75" style="11" bestFit="1" customWidth="1"/>
    <col min="3" max="3" width="8.5" style="11" bestFit="1" customWidth="1"/>
    <col min="4" max="4" width="16.75" style="11" bestFit="1" customWidth="1"/>
    <col min="5" max="5" width="16.875" style="11" bestFit="1" customWidth="1"/>
    <col min="6" max="6" width="10.5" style="11" bestFit="1" customWidth="1"/>
    <col min="7" max="7" width="24.375" style="11" bestFit="1" customWidth="1"/>
    <col min="8" max="8" width="11.375" style="12" bestFit="1" customWidth="1"/>
    <col min="9" max="9" width="19.75" style="12" bestFit="1" customWidth="1"/>
  </cols>
  <sheetData>
    <row r="1" spans="1:9">
      <c r="A1" s="11" t="s">
        <v>5</v>
      </c>
      <c r="B1" s="11" t="s">
        <v>1</v>
      </c>
      <c r="C1" s="11" t="s">
        <v>0</v>
      </c>
      <c r="D1" s="11" t="s">
        <v>6</v>
      </c>
      <c r="E1" s="11" t="s">
        <v>7</v>
      </c>
      <c r="F1" s="11" t="s">
        <v>8</v>
      </c>
      <c r="G1" s="11" t="s">
        <v>9</v>
      </c>
      <c r="H1" s="12" t="s">
        <v>14</v>
      </c>
      <c r="I1" s="12" t="s">
        <v>15</v>
      </c>
    </row>
    <row r="2" spans="1:9">
      <c r="A2" s="11">
        <v>603593</v>
      </c>
      <c r="B2" s="11">
        <v>10</v>
      </c>
      <c r="C2" s="11">
        <v>0.94972000000000001</v>
      </c>
      <c r="D2" s="11" t="s">
        <v>13</v>
      </c>
      <c r="E2" s="11" t="s">
        <v>11</v>
      </c>
      <c r="F2" s="11" t="s">
        <v>12</v>
      </c>
      <c r="G2" s="11" t="s">
        <v>29</v>
      </c>
      <c r="H2" s="13" t="str">
        <f>IF(A2="","",LEFT(G2,FIND(" ",G2,1)-1))</f>
        <v>2017-07-03</v>
      </c>
      <c r="I2" s="12" t="str">
        <f>IF(A2="","",LEFT(G2,FIND(" U",G2,1)-1))</f>
        <v>2017-07-03 23:20:29</v>
      </c>
    </row>
    <row r="3" spans="1:9">
      <c r="A3" s="11">
        <v>590317</v>
      </c>
      <c r="B3" s="11">
        <v>8343</v>
      </c>
      <c r="C3" s="11">
        <v>0.76383999999999996</v>
      </c>
      <c r="D3" s="11" t="s">
        <v>10</v>
      </c>
      <c r="E3" s="11" t="s">
        <v>11</v>
      </c>
      <c r="F3" s="11" t="s">
        <v>12</v>
      </c>
      <c r="G3" s="11" t="s">
        <v>30</v>
      </c>
      <c r="H3" s="13" t="str">
        <f t="shared" ref="H3:H28" si="0">IF(A3="","",LEFT(G3,FIND(" ",G3,1)-1))</f>
        <v>2017-06-23</v>
      </c>
      <c r="I3" s="12" t="str">
        <f t="shared" ref="I3:I28" si="1">IF(A3="","",LEFT(G3,FIND(" U",G3,1)-1))</f>
        <v>2017-06-23 02:02:29</v>
      </c>
    </row>
    <row r="4" spans="1:9">
      <c r="H4" s="13" t="str">
        <f t="shared" si="0"/>
        <v/>
      </c>
      <c r="I4" s="12" t="str">
        <f t="shared" si="1"/>
        <v/>
      </c>
    </row>
    <row r="5" spans="1:9">
      <c r="H5" s="13" t="str">
        <f t="shared" si="0"/>
        <v/>
      </c>
      <c r="I5" s="12" t="str">
        <f t="shared" si="1"/>
        <v/>
      </c>
    </row>
    <row r="6" spans="1:9">
      <c r="H6" s="13" t="str">
        <f t="shared" si="0"/>
        <v/>
      </c>
      <c r="I6" s="12" t="str">
        <f t="shared" si="1"/>
        <v/>
      </c>
    </row>
    <row r="7" spans="1:9">
      <c r="H7" s="13" t="str">
        <f t="shared" si="0"/>
        <v/>
      </c>
      <c r="I7" s="12" t="str">
        <f t="shared" si="1"/>
        <v/>
      </c>
    </row>
    <row r="8" spans="1:9">
      <c r="H8" s="13" t="str">
        <f t="shared" si="0"/>
        <v/>
      </c>
      <c r="I8" s="12" t="str">
        <f t="shared" si="1"/>
        <v/>
      </c>
    </row>
    <row r="9" spans="1:9">
      <c r="H9" s="13" t="str">
        <f t="shared" si="0"/>
        <v/>
      </c>
      <c r="I9" s="12" t="str">
        <f t="shared" si="1"/>
        <v/>
      </c>
    </row>
    <row r="10" spans="1:9">
      <c r="H10" s="13" t="str">
        <f t="shared" si="0"/>
        <v/>
      </c>
      <c r="I10" s="12" t="str">
        <f t="shared" si="1"/>
        <v/>
      </c>
    </row>
    <row r="11" spans="1:9">
      <c r="H11" s="13" t="str">
        <f t="shared" si="0"/>
        <v/>
      </c>
      <c r="I11" s="12" t="str">
        <f t="shared" si="1"/>
        <v/>
      </c>
    </row>
    <row r="12" spans="1:9">
      <c r="H12" s="13" t="str">
        <f t="shared" si="0"/>
        <v/>
      </c>
      <c r="I12" s="12" t="str">
        <f t="shared" si="1"/>
        <v/>
      </c>
    </row>
    <row r="13" spans="1:9">
      <c r="H13" s="13" t="str">
        <f t="shared" si="0"/>
        <v/>
      </c>
      <c r="I13" s="12" t="str">
        <f t="shared" si="1"/>
        <v/>
      </c>
    </row>
    <row r="14" spans="1:9">
      <c r="H14" s="13" t="str">
        <f t="shared" si="0"/>
        <v/>
      </c>
      <c r="I14" s="12" t="str">
        <f t="shared" si="1"/>
        <v/>
      </c>
    </row>
    <row r="15" spans="1:9">
      <c r="H15" s="13" t="str">
        <f t="shared" si="0"/>
        <v/>
      </c>
      <c r="I15" s="12" t="str">
        <f t="shared" si="1"/>
        <v/>
      </c>
    </row>
    <row r="16" spans="1:9">
      <c r="H16" s="13" t="str">
        <f t="shared" si="0"/>
        <v/>
      </c>
      <c r="I16" s="12" t="str">
        <f t="shared" si="1"/>
        <v/>
      </c>
    </row>
    <row r="17" spans="8:9">
      <c r="H17" s="13" t="str">
        <f t="shared" si="0"/>
        <v/>
      </c>
      <c r="I17" s="12" t="str">
        <f t="shared" si="1"/>
        <v/>
      </c>
    </row>
    <row r="18" spans="8:9">
      <c r="H18" s="13" t="str">
        <f t="shared" si="0"/>
        <v/>
      </c>
      <c r="I18" s="12" t="str">
        <f t="shared" si="1"/>
        <v/>
      </c>
    </row>
    <row r="19" spans="8:9">
      <c r="H19" s="13" t="str">
        <f t="shared" si="0"/>
        <v/>
      </c>
      <c r="I19" s="12" t="str">
        <f t="shared" si="1"/>
        <v/>
      </c>
    </row>
    <row r="20" spans="8:9">
      <c r="H20" s="13" t="str">
        <f t="shared" si="0"/>
        <v/>
      </c>
      <c r="I20" s="12" t="str">
        <f t="shared" si="1"/>
        <v/>
      </c>
    </row>
    <row r="21" spans="8:9">
      <c r="H21" s="13" t="str">
        <f t="shared" si="0"/>
        <v/>
      </c>
      <c r="I21" s="12" t="str">
        <f t="shared" si="1"/>
        <v/>
      </c>
    </row>
    <row r="22" spans="8:9">
      <c r="H22" s="13" t="str">
        <f t="shared" si="0"/>
        <v/>
      </c>
      <c r="I22" s="12" t="str">
        <f t="shared" si="1"/>
        <v/>
      </c>
    </row>
    <row r="23" spans="8:9">
      <c r="H23" s="13" t="str">
        <f t="shared" si="0"/>
        <v/>
      </c>
      <c r="I23" s="12" t="str">
        <f t="shared" si="1"/>
        <v/>
      </c>
    </row>
    <row r="24" spans="8:9">
      <c r="H24" s="13" t="str">
        <f t="shared" si="0"/>
        <v/>
      </c>
      <c r="I24" s="12" t="str">
        <f t="shared" si="1"/>
        <v/>
      </c>
    </row>
    <row r="25" spans="8:9">
      <c r="H25" s="13" t="str">
        <f t="shared" si="0"/>
        <v/>
      </c>
      <c r="I25" s="12" t="str">
        <f t="shared" si="1"/>
        <v/>
      </c>
    </row>
    <row r="26" spans="8:9">
      <c r="H26" s="13" t="str">
        <f t="shared" si="0"/>
        <v/>
      </c>
      <c r="I26" s="12" t="str">
        <f t="shared" si="1"/>
        <v/>
      </c>
    </row>
    <row r="27" spans="8:9">
      <c r="H27" s="13" t="str">
        <f t="shared" si="0"/>
        <v/>
      </c>
      <c r="I27" s="12" t="str">
        <f t="shared" si="1"/>
        <v/>
      </c>
    </row>
    <row r="28" spans="8:9">
      <c r="H28" s="13" t="str">
        <f t="shared" si="0"/>
        <v/>
      </c>
      <c r="I28" s="12" t="str">
        <f t="shared" si="1"/>
        <v/>
      </c>
    </row>
  </sheetData>
  <phoneticPr fontId="18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O205"/>
  <sheetViews>
    <sheetView workbookViewId="0">
      <selection activeCell="H3" sqref="H3"/>
    </sheetView>
  </sheetViews>
  <sheetFormatPr defaultRowHeight="18.75"/>
  <cols>
    <col min="1" max="1" width="19.75" bestFit="1" customWidth="1"/>
    <col min="2" max="2" width="10.25" bestFit="1" customWidth="1"/>
    <col min="3" max="15" width="12.875" customWidth="1"/>
  </cols>
  <sheetData>
    <row r="1" spans="1:15">
      <c r="A1" s="3" t="s">
        <v>3</v>
      </c>
      <c r="B1" s="3" t="s">
        <v>4</v>
      </c>
      <c r="C1" s="3" t="s">
        <v>17</v>
      </c>
      <c r="D1" s="10" t="s">
        <v>18</v>
      </c>
      <c r="E1" s="5" t="s">
        <v>19</v>
      </c>
      <c r="F1" s="4" t="s">
        <v>20</v>
      </c>
      <c r="G1" s="5" t="s">
        <v>21</v>
      </c>
      <c r="H1" s="4" t="s">
        <v>22</v>
      </c>
      <c r="I1" s="3" t="s">
        <v>23</v>
      </c>
      <c r="J1" s="6" t="s">
        <v>24</v>
      </c>
      <c r="K1" s="7" t="s">
        <v>25</v>
      </c>
      <c r="L1" s="4" t="s">
        <v>26</v>
      </c>
      <c r="M1" s="8" t="s">
        <v>27</v>
      </c>
      <c r="N1" s="4" t="s">
        <v>28</v>
      </c>
      <c r="O1" s="9" t="s">
        <v>2</v>
      </c>
    </row>
    <row r="2" spans="1:15">
      <c r="A2" s="1">
        <f>DATEVALUE(shSells!I2)+TIMEVALUE(shSells!I2)</f>
        <v>42919.972557870373</v>
      </c>
      <c r="B2" s="2">
        <f>DATEVALUE(shSells!H2)</f>
        <v>42919</v>
      </c>
      <c r="C2" t="str">
        <f>shSells!D2</f>
        <v>ETH</v>
      </c>
      <c r="D2" t="s">
        <v>16</v>
      </c>
      <c r="E2">
        <f>O2/H2</f>
        <v>26791.981088</v>
      </c>
      <c r="F2">
        <f>shSells!B2</f>
        <v>10</v>
      </c>
      <c r="G2" t="str">
        <f>IF(D2="Buy",F2-H2,"")</f>
        <v/>
      </c>
      <c r="H2">
        <f>shSells!B2</f>
        <v>10</v>
      </c>
      <c r="I2" t="str">
        <f>shSells!E2</f>
        <v>BTC</v>
      </c>
      <c r="J2" t="str">
        <f>IF(D2="Buy","Sell","Buy")</f>
        <v>Buy</v>
      </c>
      <c r="K2">
        <f>IF(I2="BTC",VLOOKUP($B2,BTC!$A:$B,2,0),1)</f>
        <v>282104</v>
      </c>
      <c r="L2">
        <f>shSells!C2</f>
        <v>0.94972000000000001</v>
      </c>
      <c r="M2">
        <f>IF(J2="Buy",L2-N2,"")</f>
        <v>0</v>
      </c>
      <c r="N2">
        <f>shSells!C2</f>
        <v>0.94972000000000001</v>
      </c>
      <c r="O2">
        <f>K2*L2</f>
        <v>267919.81088</v>
      </c>
    </row>
    <row r="3" spans="1:15">
      <c r="A3" s="1">
        <f>DATEVALUE(shSells!I3)+TIMEVALUE(shSells!I3)</f>
        <v>42909.085057870368</v>
      </c>
      <c r="B3" s="2">
        <f>DATEVALUE(shSells!H3)</f>
        <v>42909</v>
      </c>
      <c r="C3" t="str">
        <f>shSells!D3</f>
        <v>XEM</v>
      </c>
      <c r="D3" t="s">
        <v>16</v>
      </c>
      <c r="E3">
        <f>O3/H3</f>
        <v>28.026967795756921</v>
      </c>
      <c r="F3">
        <f>shSells!B3</f>
        <v>8343</v>
      </c>
      <c r="G3" t="str">
        <f t="shared" ref="G3:G28" si="0">IF(D3="Buy",F3-H3,"")</f>
        <v/>
      </c>
      <c r="H3">
        <f>shSells!B3</f>
        <v>8343</v>
      </c>
      <c r="I3" t="str">
        <f>shSells!E3</f>
        <v>BTC</v>
      </c>
      <c r="J3" t="str">
        <f t="shared" ref="J3:J28" si="1">IF(D3="Buy","Sell","Buy")</f>
        <v>Buy</v>
      </c>
      <c r="K3">
        <f>IF(I3="BTC",VLOOKUP($B3,BTC!$A:$B,2,0),1)</f>
        <v>306123</v>
      </c>
      <c r="L3">
        <f>shSells!C3</f>
        <v>0.76383999999999996</v>
      </c>
      <c r="M3">
        <f t="shared" ref="M3:M28" si="2">IF(J3="Buy",L3-N3,"")</f>
        <v>0</v>
      </c>
      <c r="N3">
        <f>shSells!C3</f>
        <v>0.76383999999999996</v>
      </c>
      <c r="O3">
        <f t="shared" ref="O3:O28" si="3">K3*L3</f>
        <v>233828.99231999999</v>
      </c>
    </row>
    <row r="4" spans="1:15">
      <c r="A4" s="1" t="e">
        <f>DATEVALUE(shSells!I4)+TIMEVALUE(shSells!I4)</f>
        <v>#VALUE!</v>
      </c>
      <c r="B4" s="2" t="e">
        <f>DATEVALUE(shSells!H4)</f>
        <v>#VALUE!</v>
      </c>
      <c r="C4">
        <f>shSells!D4</f>
        <v>0</v>
      </c>
      <c r="D4" t="s">
        <v>16</v>
      </c>
      <c r="E4" t="e">
        <f t="shared" ref="E4:E28" si="4">O4/H4</f>
        <v>#DIV/0!</v>
      </c>
      <c r="F4">
        <f>shSells!B4</f>
        <v>0</v>
      </c>
      <c r="G4" t="str">
        <f t="shared" si="0"/>
        <v/>
      </c>
      <c r="H4">
        <f>shSells!B4</f>
        <v>0</v>
      </c>
      <c r="I4">
        <f>shSells!E4</f>
        <v>0</v>
      </c>
      <c r="J4" t="str">
        <f t="shared" si="1"/>
        <v>Buy</v>
      </c>
      <c r="K4">
        <f>IF(I4="BTC",VLOOKUP($B4,BTC!$A:$B,2,0),1)</f>
        <v>1</v>
      </c>
      <c r="L4">
        <f>shSells!C4</f>
        <v>0</v>
      </c>
      <c r="M4">
        <f t="shared" si="2"/>
        <v>0</v>
      </c>
      <c r="N4">
        <f>shSells!C4</f>
        <v>0</v>
      </c>
      <c r="O4">
        <f t="shared" si="3"/>
        <v>0</v>
      </c>
    </row>
    <row r="5" spans="1:15">
      <c r="A5" s="1" t="e">
        <f>DATEVALUE(shSells!I5)+TIMEVALUE(shSells!I5)</f>
        <v>#VALUE!</v>
      </c>
      <c r="B5" s="2" t="e">
        <f>DATEVALUE(shSells!H5)</f>
        <v>#VALUE!</v>
      </c>
      <c r="C5">
        <f>shSells!D5</f>
        <v>0</v>
      </c>
      <c r="D5" t="s">
        <v>16</v>
      </c>
      <c r="E5" t="e">
        <f t="shared" si="4"/>
        <v>#DIV/0!</v>
      </c>
      <c r="F5">
        <f>shSells!B5</f>
        <v>0</v>
      </c>
      <c r="G5" t="str">
        <f t="shared" si="0"/>
        <v/>
      </c>
      <c r="H5">
        <f>shSells!B5</f>
        <v>0</v>
      </c>
      <c r="I5">
        <f>shSells!E5</f>
        <v>0</v>
      </c>
      <c r="J5" t="str">
        <f t="shared" si="1"/>
        <v>Buy</v>
      </c>
      <c r="K5">
        <f>IF(I5="BTC",VLOOKUP($B5,BTC!$A:$B,2,0),1)</f>
        <v>1</v>
      </c>
      <c r="L5">
        <f>shSells!C5</f>
        <v>0</v>
      </c>
      <c r="M5">
        <f t="shared" si="2"/>
        <v>0</v>
      </c>
      <c r="N5">
        <f>shSells!C5</f>
        <v>0</v>
      </c>
      <c r="O5">
        <f t="shared" si="3"/>
        <v>0</v>
      </c>
    </row>
    <row r="6" spans="1:15">
      <c r="A6" s="1" t="e">
        <f>DATEVALUE(shSells!I6)+TIMEVALUE(shSells!I6)</f>
        <v>#VALUE!</v>
      </c>
      <c r="B6" s="2" t="e">
        <f>DATEVALUE(shSells!H6)</f>
        <v>#VALUE!</v>
      </c>
      <c r="C6">
        <f>shSells!D6</f>
        <v>0</v>
      </c>
      <c r="D6" t="s">
        <v>16</v>
      </c>
      <c r="E6" t="e">
        <f t="shared" si="4"/>
        <v>#DIV/0!</v>
      </c>
      <c r="F6">
        <f>shSells!B6</f>
        <v>0</v>
      </c>
      <c r="G6" t="str">
        <f t="shared" si="0"/>
        <v/>
      </c>
      <c r="H6">
        <f>shSells!B6</f>
        <v>0</v>
      </c>
      <c r="I6">
        <f>shSells!E6</f>
        <v>0</v>
      </c>
      <c r="J6" t="str">
        <f t="shared" si="1"/>
        <v>Buy</v>
      </c>
      <c r="K6">
        <f>IF(I6="BTC",VLOOKUP($B6,BTC!$A:$B,2,0),1)</f>
        <v>1</v>
      </c>
      <c r="L6">
        <f>shSells!C6</f>
        <v>0</v>
      </c>
      <c r="M6">
        <f t="shared" si="2"/>
        <v>0</v>
      </c>
      <c r="N6">
        <f>shSells!C6</f>
        <v>0</v>
      </c>
      <c r="O6">
        <f t="shared" si="3"/>
        <v>0</v>
      </c>
    </row>
    <row r="7" spans="1:15">
      <c r="A7" s="1" t="e">
        <f>DATEVALUE(shSells!I7)+TIMEVALUE(shSells!I7)</f>
        <v>#VALUE!</v>
      </c>
      <c r="B7" s="2" t="e">
        <f>DATEVALUE(shSells!H7)</f>
        <v>#VALUE!</v>
      </c>
      <c r="C7">
        <f>shSells!D7</f>
        <v>0</v>
      </c>
      <c r="D7" t="s">
        <v>16</v>
      </c>
      <c r="E7" t="e">
        <f t="shared" si="4"/>
        <v>#DIV/0!</v>
      </c>
      <c r="F7">
        <f>shSells!B7</f>
        <v>0</v>
      </c>
      <c r="G7" t="str">
        <f t="shared" si="0"/>
        <v/>
      </c>
      <c r="H7">
        <f>shSells!B7</f>
        <v>0</v>
      </c>
      <c r="I7">
        <f>shSells!E7</f>
        <v>0</v>
      </c>
      <c r="J7" t="str">
        <f t="shared" si="1"/>
        <v>Buy</v>
      </c>
      <c r="K7">
        <f>IF(I7="BTC",VLOOKUP($B7,BTC!$A:$B,2,0),1)</f>
        <v>1</v>
      </c>
      <c r="L7">
        <f>shSells!C7</f>
        <v>0</v>
      </c>
      <c r="M7">
        <f t="shared" si="2"/>
        <v>0</v>
      </c>
      <c r="N7">
        <f>shSells!C7</f>
        <v>0</v>
      </c>
      <c r="O7">
        <f t="shared" si="3"/>
        <v>0</v>
      </c>
    </row>
    <row r="8" spans="1:15">
      <c r="A8" s="1" t="e">
        <f>DATEVALUE(shSells!I8)+TIMEVALUE(shSells!I8)</f>
        <v>#VALUE!</v>
      </c>
      <c r="B8" s="2" t="e">
        <f>DATEVALUE(shSells!H8)</f>
        <v>#VALUE!</v>
      </c>
      <c r="C8">
        <f>shSells!D8</f>
        <v>0</v>
      </c>
      <c r="D8" t="s">
        <v>16</v>
      </c>
      <c r="E8" t="e">
        <f t="shared" si="4"/>
        <v>#DIV/0!</v>
      </c>
      <c r="F8">
        <f>shSells!B8</f>
        <v>0</v>
      </c>
      <c r="G8" t="str">
        <f t="shared" si="0"/>
        <v/>
      </c>
      <c r="H8">
        <f>shSells!B8</f>
        <v>0</v>
      </c>
      <c r="I8">
        <f>shSells!E8</f>
        <v>0</v>
      </c>
      <c r="J8" t="str">
        <f t="shared" si="1"/>
        <v>Buy</v>
      </c>
      <c r="K8">
        <f>IF(I8="BTC",VLOOKUP($B8,BTC!$A:$B,2,0),1)</f>
        <v>1</v>
      </c>
      <c r="L8">
        <f>shSells!C8</f>
        <v>0</v>
      </c>
      <c r="M8">
        <f t="shared" si="2"/>
        <v>0</v>
      </c>
      <c r="N8">
        <f>shSells!C8</f>
        <v>0</v>
      </c>
      <c r="O8">
        <f>K8*L8</f>
        <v>0</v>
      </c>
    </row>
    <row r="9" spans="1:15">
      <c r="A9" s="1" t="e">
        <f>DATEVALUE(shSells!I9)+TIMEVALUE(shSells!I9)</f>
        <v>#VALUE!</v>
      </c>
      <c r="B9" s="2" t="e">
        <f>DATEVALUE(shSells!H9)</f>
        <v>#VALUE!</v>
      </c>
      <c r="C9">
        <f>shSells!D9</f>
        <v>0</v>
      </c>
      <c r="D9" t="s">
        <v>16</v>
      </c>
      <c r="E9" t="e">
        <f t="shared" si="4"/>
        <v>#DIV/0!</v>
      </c>
      <c r="F9">
        <f>shSells!B9</f>
        <v>0</v>
      </c>
      <c r="G9" t="str">
        <f t="shared" si="0"/>
        <v/>
      </c>
      <c r="H9">
        <f>shSells!B9</f>
        <v>0</v>
      </c>
      <c r="I9">
        <f>shSells!E9</f>
        <v>0</v>
      </c>
      <c r="J9" t="str">
        <f t="shared" si="1"/>
        <v>Buy</v>
      </c>
      <c r="K9">
        <f>IF(I9="BTC",VLOOKUP($B9,BTC!$A:$B,2,0),1)</f>
        <v>1</v>
      </c>
      <c r="L9">
        <f>shSells!C9</f>
        <v>0</v>
      </c>
      <c r="M9">
        <f t="shared" si="2"/>
        <v>0</v>
      </c>
      <c r="N9">
        <f>shSells!C9</f>
        <v>0</v>
      </c>
      <c r="O9">
        <f t="shared" si="3"/>
        <v>0</v>
      </c>
    </row>
    <row r="10" spans="1:15">
      <c r="A10" s="1" t="e">
        <f>DATEVALUE(shSells!I10)+TIMEVALUE(shSells!I10)</f>
        <v>#VALUE!</v>
      </c>
      <c r="B10" s="2" t="e">
        <f>DATEVALUE(shSells!H10)</f>
        <v>#VALUE!</v>
      </c>
      <c r="C10">
        <f>shSells!D10</f>
        <v>0</v>
      </c>
      <c r="D10" t="s">
        <v>16</v>
      </c>
      <c r="E10" t="e">
        <f t="shared" si="4"/>
        <v>#DIV/0!</v>
      </c>
      <c r="F10">
        <f>shSells!B10</f>
        <v>0</v>
      </c>
      <c r="G10" t="str">
        <f t="shared" si="0"/>
        <v/>
      </c>
      <c r="H10">
        <f>shSells!B10</f>
        <v>0</v>
      </c>
      <c r="I10">
        <f>shSells!E10</f>
        <v>0</v>
      </c>
      <c r="J10" t="str">
        <f t="shared" si="1"/>
        <v>Buy</v>
      </c>
      <c r="K10">
        <f>IF(I10="BTC",VLOOKUP($B10,BTC!$A:$B,2,0),1)</f>
        <v>1</v>
      </c>
      <c r="L10">
        <f>shSells!C10</f>
        <v>0</v>
      </c>
      <c r="M10">
        <f t="shared" si="2"/>
        <v>0</v>
      </c>
      <c r="N10">
        <f>shSells!C10</f>
        <v>0</v>
      </c>
      <c r="O10">
        <f t="shared" si="3"/>
        <v>0</v>
      </c>
    </row>
    <row r="11" spans="1:15">
      <c r="A11" s="1" t="e">
        <f>DATEVALUE(shSells!I11)+TIMEVALUE(shSells!I11)</f>
        <v>#VALUE!</v>
      </c>
      <c r="B11" s="2" t="e">
        <f>DATEVALUE(shSells!H11)</f>
        <v>#VALUE!</v>
      </c>
      <c r="C11">
        <f>shSells!D11</f>
        <v>0</v>
      </c>
      <c r="D11" t="s">
        <v>16</v>
      </c>
      <c r="E11" t="e">
        <f t="shared" si="4"/>
        <v>#DIV/0!</v>
      </c>
      <c r="F11">
        <f>shSells!B11</f>
        <v>0</v>
      </c>
      <c r="G11" t="str">
        <f t="shared" si="0"/>
        <v/>
      </c>
      <c r="H11">
        <f>shSells!B11</f>
        <v>0</v>
      </c>
      <c r="I11">
        <f>shSells!E11</f>
        <v>0</v>
      </c>
      <c r="J11" t="str">
        <f t="shared" si="1"/>
        <v>Buy</v>
      </c>
      <c r="K11">
        <f>IF(I11="BTC",VLOOKUP($B11,BTC!$A:$B,2,0),1)</f>
        <v>1</v>
      </c>
      <c r="L11">
        <f>shSells!C11</f>
        <v>0</v>
      </c>
      <c r="M11">
        <f t="shared" si="2"/>
        <v>0</v>
      </c>
      <c r="N11">
        <f>shSells!C11</f>
        <v>0</v>
      </c>
      <c r="O11">
        <f t="shared" si="3"/>
        <v>0</v>
      </c>
    </row>
    <row r="12" spans="1:15">
      <c r="A12" s="1" t="e">
        <f>DATEVALUE(shSells!I12)+TIMEVALUE(shSells!I12)</f>
        <v>#VALUE!</v>
      </c>
      <c r="B12" s="2" t="e">
        <f>DATEVALUE(shSells!H12)</f>
        <v>#VALUE!</v>
      </c>
      <c r="C12">
        <f>shSells!D12</f>
        <v>0</v>
      </c>
      <c r="D12" t="s">
        <v>16</v>
      </c>
      <c r="E12" t="e">
        <f t="shared" si="4"/>
        <v>#DIV/0!</v>
      </c>
      <c r="F12">
        <f>shSells!B12</f>
        <v>0</v>
      </c>
      <c r="G12" t="str">
        <f t="shared" si="0"/>
        <v/>
      </c>
      <c r="H12">
        <f>shSells!B12</f>
        <v>0</v>
      </c>
      <c r="I12">
        <f>shSells!E12</f>
        <v>0</v>
      </c>
      <c r="J12" t="str">
        <f t="shared" si="1"/>
        <v>Buy</v>
      </c>
      <c r="K12">
        <f>IF(I12="BTC",VLOOKUP($B12,BTC!$A:$B,2,0),1)</f>
        <v>1</v>
      </c>
      <c r="L12">
        <f>shSells!C12</f>
        <v>0</v>
      </c>
      <c r="M12">
        <f t="shared" si="2"/>
        <v>0</v>
      </c>
      <c r="N12">
        <f>shSells!C12</f>
        <v>0</v>
      </c>
      <c r="O12">
        <f t="shared" si="3"/>
        <v>0</v>
      </c>
    </row>
    <row r="13" spans="1:15">
      <c r="A13" s="1" t="e">
        <f>DATEVALUE(shSells!I13)+TIMEVALUE(shSells!I13)</f>
        <v>#VALUE!</v>
      </c>
      <c r="B13" s="2" t="e">
        <f>DATEVALUE(shSells!H13)</f>
        <v>#VALUE!</v>
      </c>
      <c r="C13">
        <f>shSells!D13</f>
        <v>0</v>
      </c>
      <c r="D13" t="s">
        <v>16</v>
      </c>
      <c r="E13" t="e">
        <f t="shared" si="4"/>
        <v>#DIV/0!</v>
      </c>
      <c r="F13">
        <f>shSells!B13</f>
        <v>0</v>
      </c>
      <c r="G13" t="str">
        <f t="shared" si="0"/>
        <v/>
      </c>
      <c r="H13">
        <f>shSells!B13</f>
        <v>0</v>
      </c>
      <c r="I13">
        <f>shSells!E13</f>
        <v>0</v>
      </c>
      <c r="J13" t="str">
        <f t="shared" si="1"/>
        <v>Buy</v>
      </c>
      <c r="K13">
        <f>IF(I13="BTC",VLOOKUP($B13,BTC!$A:$B,2,0),1)</f>
        <v>1</v>
      </c>
      <c r="L13">
        <f>shSells!C13</f>
        <v>0</v>
      </c>
      <c r="M13">
        <f t="shared" si="2"/>
        <v>0</v>
      </c>
      <c r="N13">
        <f>shSells!C13</f>
        <v>0</v>
      </c>
      <c r="O13">
        <f t="shared" si="3"/>
        <v>0</v>
      </c>
    </row>
    <row r="14" spans="1:15">
      <c r="A14" s="1" t="e">
        <f>DATEVALUE(shSells!I14)+TIMEVALUE(shSells!I14)</f>
        <v>#VALUE!</v>
      </c>
      <c r="B14" s="2" t="e">
        <f>DATEVALUE(shSells!H14)</f>
        <v>#VALUE!</v>
      </c>
      <c r="C14">
        <f>shSells!D14</f>
        <v>0</v>
      </c>
      <c r="D14" t="s">
        <v>16</v>
      </c>
      <c r="E14" t="e">
        <f t="shared" si="4"/>
        <v>#DIV/0!</v>
      </c>
      <c r="F14">
        <f>shSells!B14</f>
        <v>0</v>
      </c>
      <c r="G14" t="str">
        <f t="shared" si="0"/>
        <v/>
      </c>
      <c r="H14">
        <f>shSells!B14</f>
        <v>0</v>
      </c>
      <c r="I14">
        <f>shSells!E14</f>
        <v>0</v>
      </c>
      <c r="J14" t="str">
        <f t="shared" si="1"/>
        <v>Buy</v>
      </c>
      <c r="K14">
        <f>IF(I14="BTC",VLOOKUP($B14,BTC!$A:$B,2,0),1)</f>
        <v>1</v>
      </c>
      <c r="L14">
        <f>shSells!C14</f>
        <v>0</v>
      </c>
      <c r="M14">
        <f t="shared" si="2"/>
        <v>0</v>
      </c>
      <c r="N14">
        <f>shSells!C14</f>
        <v>0</v>
      </c>
      <c r="O14">
        <f t="shared" si="3"/>
        <v>0</v>
      </c>
    </row>
    <row r="15" spans="1:15">
      <c r="A15" s="1" t="e">
        <f>DATEVALUE(shSells!I15)+TIMEVALUE(shSells!I15)</f>
        <v>#VALUE!</v>
      </c>
      <c r="B15" s="2" t="e">
        <f>DATEVALUE(shSells!H15)</f>
        <v>#VALUE!</v>
      </c>
      <c r="C15">
        <f>shSells!D15</f>
        <v>0</v>
      </c>
      <c r="D15" t="s">
        <v>16</v>
      </c>
      <c r="E15" t="e">
        <f t="shared" si="4"/>
        <v>#DIV/0!</v>
      </c>
      <c r="F15">
        <f>shSells!B15</f>
        <v>0</v>
      </c>
      <c r="G15" t="str">
        <f t="shared" si="0"/>
        <v/>
      </c>
      <c r="H15">
        <f>shSells!B15</f>
        <v>0</v>
      </c>
      <c r="I15">
        <f>shSells!E15</f>
        <v>0</v>
      </c>
      <c r="J15" t="str">
        <f t="shared" si="1"/>
        <v>Buy</v>
      </c>
      <c r="K15">
        <f>IF(I15="BTC",VLOOKUP($B15,BTC!$A:$B,2,0),1)</f>
        <v>1</v>
      </c>
      <c r="L15">
        <f>shSells!C15</f>
        <v>0</v>
      </c>
      <c r="M15">
        <f t="shared" si="2"/>
        <v>0</v>
      </c>
      <c r="N15">
        <f>shSells!C15</f>
        <v>0</v>
      </c>
      <c r="O15">
        <f t="shared" si="3"/>
        <v>0</v>
      </c>
    </row>
    <row r="16" spans="1:15">
      <c r="A16" s="1" t="e">
        <f>DATEVALUE(shSells!I16)+TIMEVALUE(shSells!I16)</f>
        <v>#VALUE!</v>
      </c>
      <c r="B16" s="2" t="e">
        <f>DATEVALUE(shSells!H16)</f>
        <v>#VALUE!</v>
      </c>
      <c r="C16">
        <f>shSells!D16</f>
        <v>0</v>
      </c>
      <c r="D16" t="s">
        <v>16</v>
      </c>
      <c r="E16" t="e">
        <f t="shared" si="4"/>
        <v>#DIV/0!</v>
      </c>
      <c r="F16">
        <f>shSells!B16</f>
        <v>0</v>
      </c>
      <c r="G16" t="str">
        <f t="shared" si="0"/>
        <v/>
      </c>
      <c r="H16">
        <f>shSells!B16</f>
        <v>0</v>
      </c>
      <c r="I16">
        <f>shSells!E16</f>
        <v>0</v>
      </c>
      <c r="J16" t="str">
        <f t="shared" si="1"/>
        <v>Buy</v>
      </c>
      <c r="K16">
        <f>IF(I16="BTC",VLOOKUP($B16,BTC!$A:$B,2,0),1)</f>
        <v>1</v>
      </c>
      <c r="L16">
        <f>shSells!C16</f>
        <v>0</v>
      </c>
      <c r="M16">
        <f t="shared" si="2"/>
        <v>0</v>
      </c>
      <c r="N16">
        <f>shSells!C16</f>
        <v>0</v>
      </c>
      <c r="O16">
        <f t="shared" si="3"/>
        <v>0</v>
      </c>
    </row>
    <row r="17" spans="1:15">
      <c r="A17" s="1" t="e">
        <f>DATEVALUE(shSells!I17)+TIMEVALUE(shSells!I17)</f>
        <v>#VALUE!</v>
      </c>
      <c r="B17" s="2" t="e">
        <f>DATEVALUE(shSells!H17)</f>
        <v>#VALUE!</v>
      </c>
      <c r="C17">
        <f>shSells!D17</f>
        <v>0</v>
      </c>
      <c r="D17" t="s">
        <v>16</v>
      </c>
      <c r="E17" t="e">
        <f t="shared" si="4"/>
        <v>#DIV/0!</v>
      </c>
      <c r="F17">
        <f>shSells!B17</f>
        <v>0</v>
      </c>
      <c r="G17" t="str">
        <f t="shared" si="0"/>
        <v/>
      </c>
      <c r="H17">
        <f>shSells!B17</f>
        <v>0</v>
      </c>
      <c r="I17">
        <f>shSells!E17</f>
        <v>0</v>
      </c>
      <c r="J17" t="str">
        <f t="shared" si="1"/>
        <v>Buy</v>
      </c>
      <c r="K17">
        <f>IF(I17="BTC",VLOOKUP($B17,BTC!$A:$B,2,0),1)</f>
        <v>1</v>
      </c>
      <c r="L17">
        <f>shSells!C17</f>
        <v>0</v>
      </c>
      <c r="M17">
        <f t="shared" si="2"/>
        <v>0</v>
      </c>
      <c r="N17">
        <f>shSells!C17</f>
        <v>0</v>
      </c>
      <c r="O17">
        <f t="shared" si="3"/>
        <v>0</v>
      </c>
    </row>
    <row r="18" spans="1:15">
      <c r="A18" s="1" t="e">
        <f>DATEVALUE(shSells!I18)+TIMEVALUE(shSells!I18)</f>
        <v>#VALUE!</v>
      </c>
      <c r="B18" s="2" t="e">
        <f>DATEVALUE(shSells!H18)</f>
        <v>#VALUE!</v>
      </c>
      <c r="C18">
        <f>shSells!D18</f>
        <v>0</v>
      </c>
      <c r="D18" t="s">
        <v>16</v>
      </c>
      <c r="E18" t="e">
        <f t="shared" si="4"/>
        <v>#DIV/0!</v>
      </c>
      <c r="F18">
        <f>shSells!B18</f>
        <v>0</v>
      </c>
      <c r="G18" t="str">
        <f t="shared" si="0"/>
        <v/>
      </c>
      <c r="H18">
        <f>shSells!B18</f>
        <v>0</v>
      </c>
      <c r="I18">
        <f>shSells!E18</f>
        <v>0</v>
      </c>
      <c r="J18" t="str">
        <f t="shared" si="1"/>
        <v>Buy</v>
      </c>
      <c r="K18">
        <f>IF(I18="BTC",VLOOKUP($B18,BTC!$A:$B,2,0),1)</f>
        <v>1</v>
      </c>
      <c r="L18">
        <f>shSells!C18</f>
        <v>0</v>
      </c>
      <c r="M18">
        <f t="shared" si="2"/>
        <v>0</v>
      </c>
      <c r="N18">
        <f>shSells!C18</f>
        <v>0</v>
      </c>
      <c r="O18">
        <f t="shared" si="3"/>
        <v>0</v>
      </c>
    </row>
    <row r="19" spans="1:15">
      <c r="A19" s="1" t="e">
        <f>DATEVALUE(shSells!I19)+TIMEVALUE(shSells!I19)</f>
        <v>#VALUE!</v>
      </c>
      <c r="B19" s="2" t="e">
        <f>DATEVALUE(shSells!H19)</f>
        <v>#VALUE!</v>
      </c>
      <c r="C19">
        <f>shSells!D19</f>
        <v>0</v>
      </c>
      <c r="D19" t="s">
        <v>16</v>
      </c>
      <c r="E19" t="e">
        <f t="shared" si="4"/>
        <v>#DIV/0!</v>
      </c>
      <c r="F19">
        <f>shSells!B19</f>
        <v>0</v>
      </c>
      <c r="G19" t="str">
        <f t="shared" si="0"/>
        <v/>
      </c>
      <c r="H19">
        <f>shSells!B19</f>
        <v>0</v>
      </c>
      <c r="I19">
        <f>shSells!E19</f>
        <v>0</v>
      </c>
      <c r="J19" t="str">
        <f t="shared" si="1"/>
        <v>Buy</v>
      </c>
      <c r="K19">
        <f>IF(I19="BTC",VLOOKUP($B19,BTC!$A:$B,2,0),1)</f>
        <v>1</v>
      </c>
      <c r="L19">
        <f>shSells!C19</f>
        <v>0</v>
      </c>
      <c r="M19">
        <f t="shared" si="2"/>
        <v>0</v>
      </c>
      <c r="N19">
        <f>shSells!C19</f>
        <v>0</v>
      </c>
      <c r="O19">
        <f t="shared" si="3"/>
        <v>0</v>
      </c>
    </row>
    <row r="20" spans="1:15">
      <c r="A20" s="1" t="e">
        <f>DATEVALUE(shSells!I20)+TIMEVALUE(shSells!I20)</f>
        <v>#VALUE!</v>
      </c>
      <c r="B20" s="2" t="e">
        <f>DATEVALUE(shSells!H20)</f>
        <v>#VALUE!</v>
      </c>
      <c r="C20">
        <f>shSells!D20</f>
        <v>0</v>
      </c>
      <c r="D20" t="s">
        <v>16</v>
      </c>
      <c r="E20" t="e">
        <f t="shared" si="4"/>
        <v>#DIV/0!</v>
      </c>
      <c r="F20">
        <f>shSells!B20</f>
        <v>0</v>
      </c>
      <c r="G20" t="str">
        <f t="shared" si="0"/>
        <v/>
      </c>
      <c r="H20">
        <f>shSells!B20</f>
        <v>0</v>
      </c>
      <c r="I20">
        <f>shSells!E20</f>
        <v>0</v>
      </c>
      <c r="J20" t="str">
        <f t="shared" si="1"/>
        <v>Buy</v>
      </c>
      <c r="K20">
        <f>IF(I20="BTC",VLOOKUP($B20,BTC!$A:$B,2,0),1)</f>
        <v>1</v>
      </c>
      <c r="L20">
        <f>shSells!C20</f>
        <v>0</v>
      </c>
      <c r="M20">
        <f t="shared" si="2"/>
        <v>0</v>
      </c>
      <c r="N20">
        <f>shSells!C20</f>
        <v>0</v>
      </c>
      <c r="O20">
        <f t="shared" si="3"/>
        <v>0</v>
      </c>
    </row>
    <row r="21" spans="1:15">
      <c r="A21" s="1" t="e">
        <f>DATEVALUE(shSells!I21)+TIMEVALUE(shSells!I21)</f>
        <v>#VALUE!</v>
      </c>
      <c r="B21" s="2" t="e">
        <f>DATEVALUE(shSells!H21)</f>
        <v>#VALUE!</v>
      </c>
      <c r="C21">
        <f>shSells!D21</f>
        <v>0</v>
      </c>
      <c r="D21" t="s">
        <v>16</v>
      </c>
      <c r="E21" t="e">
        <f t="shared" si="4"/>
        <v>#DIV/0!</v>
      </c>
      <c r="F21">
        <f>shSells!B21</f>
        <v>0</v>
      </c>
      <c r="G21" t="str">
        <f t="shared" si="0"/>
        <v/>
      </c>
      <c r="H21">
        <f>shSells!B21</f>
        <v>0</v>
      </c>
      <c r="I21">
        <f>shSells!E21</f>
        <v>0</v>
      </c>
      <c r="J21" t="str">
        <f t="shared" si="1"/>
        <v>Buy</v>
      </c>
      <c r="K21">
        <f>IF(I21="BTC",VLOOKUP($B21,BTC!$A:$B,2,0),1)</f>
        <v>1</v>
      </c>
      <c r="L21">
        <f>shSells!C21</f>
        <v>0</v>
      </c>
      <c r="M21">
        <f t="shared" si="2"/>
        <v>0</v>
      </c>
      <c r="N21">
        <f>shSells!C21</f>
        <v>0</v>
      </c>
      <c r="O21">
        <f t="shared" si="3"/>
        <v>0</v>
      </c>
    </row>
    <row r="22" spans="1:15">
      <c r="A22" s="1" t="e">
        <f>DATEVALUE(shSells!I22)+TIMEVALUE(shSells!I22)</f>
        <v>#VALUE!</v>
      </c>
      <c r="B22" s="2" t="e">
        <f>DATEVALUE(shSells!H22)</f>
        <v>#VALUE!</v>
      </c>
      <c r="C22">
        <f>shSells!D22</f>
        <v>0</v>
      </c>
      <c r="D22" t="s">
        <v>16</v>
      </c>
      <c r="E22" t="e">
        <f t="shared" si="4"/>
        <v>#DIV/0!</v>
      </c>
      <c r="F22">
        <f>shSells!B22</f>
        <v>0</v>
      </c>
      <c r="G22" t="str">
        <f t="shared" si="0"/>
        <v/>
      </c>
      <c r="H22">
        <f>shSells!B22</f>
        <v>0</v>
      </c>
      <c r="I22">
        <f>shSells!E22</f>
        <v>0</v>
      </c>
      <c r="J22" t="str">
        <f t="shared" si="1"/>
        <v>Buy</v>
      </c>
      <c r="K22">
        <f>IF(I22="BTC",VLOOKUP($B22,BTC!$A:$B,2,0),1)</f>
        <v>1</v>
      </c>
      <c r="L22">
        <f>shSells!C22</f>
        <v>0</v>
      </c>
      <c r="M22">
        <f t="shared" si="2"/>
        <v>0</v>
      </c>
      <c r="N22">
        <f>shSells!C22</f>
        <v>0</v>
      </c>
      <c r="O22">
        <f t="shared" si="3"/>
        <v>0</v>
      </c>
    </row>
    <row r="23" spans="1:15">
      <c r="A23" s="1" t="e">
        <f>DATEVALUE(shSells!I23)+TIMEVALUE(shSells!I23)</f>
        <v>#VALUE!</v>
      </c>
      <c r="B23" s="2" t="e">
        <f>DATEVALUE(shSells!H23)</f>
        <v>#VALUE!</v>
      </c>
      <c r="C23">
        <f>shSells!D23</f>
        <v>0</v>
      </c>
      <c r="D23" t="s">
        <v>16</v>
      </c>
      <c r="E23" t="e">
        <f t="shared" si="4"/>
        <v>#DIV/0!</v>
      </c>
      <c r="F23">
        <f>shSells!B23</f>
        <v>0</v>
      </c>
      <c r="G23" t="str">
        <f t="shared" si="0"/>
        <v/>
      </c>
      <c r="H23">
        <f>shSells!B23</f>
        <v>0</v>
      </c>
      <c r="I23">
        <f>shSells!E23</f>
        <v>0</v>
      </c>
      <c r="J23" t="str">
        <f t="shared" si="1"/>
        <v>Buy</v>
      </c>
      <c r="K23">
        <f>IF(I23="BTC",VLOOKUP($B23,BTC!$A:$B,2,0),1)</f>
        <v>1</v>
      </c>
      <c r="L23">
        <f>shSells!C23</f>
        <v>0</v>
      </c>
      <c r="M23">
        <f t="shared" si="2"/>
        <v>0</v>
      </c>
      <c r="N23">
        <f>shSells!C23</f>
        <v>0</v>
      </c>
      <c r="O23">
        <f t="shared" si="3"/>
        <v>0</v>
      </c>
    </row>
    <row r="24" spans="1:15">
      <c r="A24" s="1" t="e">
        <f>DATEVALUE(shSells!I24)+TIMEVALUE(shSells!I24)</f>
        <v>#VALUE!</v>
      </c>
      <c r="B24" s="2" t="e">
        <f>DATEVALUE(shSells!H24)</f>
        <v>#VALUE!</v>
      </c>
      <c r="C24">
        <f>shSells!D24</f>
        <v>0</v>
      </c>
      <c r="D24" t="s">
        <v>16</v>
      </c>
      <c r="E24" t="e">
        <f t="shared" si="4"/>
        <v>#DIV/0!</v>
      </c>
      <c r="F24">
        <f>shSells!B24</f>
        <v>0</v>
      </c>
      <c r="G24" t="str">
        <f t="shared" si="0"/>
        <v/>
      </c>
      <c r="H24">
        <f>shSells!B24</f>
        <v>0</v>
      </c>
      <c r="I24">
        <f>shSells!E24</f>
        <v>0</v>
      </c>
      <c r="J24" t="str">
        <f t="shared" si="1"/>
        <v>Buy</v>
      </c>
      <c r="K24">
        <f>IF(I24="BTC",VLOOKUP($B24,BTC!$A:$B,2,0),1)</f>
        <v>1</v>
      </c>
      <c r="L24">
        <f>shSells!C24</f>
        <v>0</v>
      </c>
      <c r="M24">
        <f t="shared" si="2"/>
        <v>0</v>
      </c>
      <c r="N24">
        <f>shSells!C24</f>
        <v>0</v>
      </c>
      <c r="O24">
        <f t="shared" si="3"/>
        <v>0</v>
      </c>
    </row>
    <row r="25" spans="1:15">
      <c r="A25" s="1" t="e">
        <f>DATEVALUE(shSells!I25)+TIMEVALUE(shSells!I25)</f>
        <v>#VALUE!</v>
      </c>
      <c r="B25" s="2" t="e">
        <f>DATEVALUE(shSells!H25)</f>
        <v>#VALUE!</v>
      </c>
      <c r="C25">
        <f>shSells!D25</f>
        <v>0</v>
      </c>
      <c r="D25" t="s">
        <v>16</v>
      </c>
      <c r="E25" t="e">
        <f t="shared" si="4"/>
        <v>#DIV/0!</v>
      </c>
      <c r="F25">
        <f>shSells!B25</f>
        <v>0</v>
      </c>
      <c r="G25" t="str">
        <f t="shared" si="0"/>
        <v/>
      </c>
      <c r="H25">
        <f>shSells!B25</f>
        <v>0</v>
      </c>
      <c r="I25">
        <f>shSells!E25</f>
        <v>0</v>
      </c>
      <c r="J25" t="str">
        <f t="shared" si="1"/>
        <v>Buy</v>
      </c>
      <c r="K25">
        <f>IF(I25="BTC",VLOOKUP($B25,BTC!$A:$B,2,0),1)</f>
        <v>1</v>
      </c>
      <c r="L25">
        <f>shSells!C25</f>
        <v>0</v>
      </c>
      <c r="M25">
        <f t="shared" si="2"/>
        <v>0</v>
      </c>
      <c r="N25">
        <f>shSells!C25</f>
        <v>0</v>
      </c>
      <c r="O25">
        <f t="shared" si="3"/>
        <v>0</v>
      </c>
    </row>
    <row r="26" spans="1:15">
      <c r="A26" s="1" t="e">
        <f>DATEVALUE(shSells!I26)+TIMEVALUE(shSells!I26)</f>
        <v>#VALUE!</v>
      </c>
      <c r="B26" s="2" t="e">
        <f>DATEVALUE(shSells!H26)</f>
        <v>#VALUE!</v>
      </c>
      <c r="C26">
        <f>shSells!D26</f>
        <v>0</v>
      </c>
      <c r="D26" t="s">
        <v>16</v>
      </c>
      <c r="E26" t="e">
        <f t="shared" si="4"/>
        <v>#DIV/0!</v>
      </c>
      <c r="F26">
        <f>shSells!B26</f>
        <v>0</v>
      </c>
      <c r="G26" t="str">
        <f t="shared" si="0"/>
        <v/>
      </c>
      <c r="H26">
        <f>shSells!B26</f>
        <v>0</v>
      </c>
      <c r="I26">
        <f>shSells!E26</f>
        <v>0</v>
      </c>
      <c r="J26" t="str">
        <f t="shared" si="1"/>
        <v>Buy</v>
      </c>
      <c r="K26">
        <f>IF(I26="BTC",VLOOKUP($B26,BTC!$A:$B,2,0),1)</f>
        <v>1</v>
      </c>
      <c r="L26">
        <f>shSells!C26</f>
        <v>0</v>
      </c>
      <c r="M26">
        <f t="shared" si="2"/>
        <v>0</v>
      </c>
      <c r="N26">
        <f>shSells!C26</f>
        <v>0</v>
      </c>
      <c r="O26">
        <f t="shared" si="3"/>
        <v>0</v>
      </c>
    </row>
    <row r="27" spans="1:15">
      <c r="A27" s="1" t="e">
        <f>DATEVALUE(shSells!I27)+TIMEVALUE(shSells!I27)</f>
        <v>#VALUE!</v>
      </c>
      <c r="B27" s="2" t="e">
        <f>DATEVALUE(shSells!H27)</f>
        <v>#VALUE!</v>
      </c>
      <c r="C27">
        <f>shSells!D27</f>
        <v>0</v>
      </c>
      <c r="D27" t="s">
        <v>16</v>
      </c>
      <c r="E27" t="e">
        <f t="shared" si="4"/>
        <v>#DIV/0!</v>
      </c>
      <c r="F27">
        <f>shSells!B27</f>
        <v>0</v>
      </c>
      <c r="G27" t="str">
        <f t="shared" si="0"/>
        <v/>
      </c>
      <c r="H27">
        <f>shSells!B27</f>
        <v>0</v>
      </c>
      <c r="I27">
        <f>shSells!E27</f>
        <v>0</v>
      </c>
      <c r="J27" t="str">
        <f t="shared" si="1"/>
        <v>Buy</v>
      </c>
      <c r="K27">
        <f>IF(I27="BTC",VLOOKUP($B27,BTC!$A:$B,2,0),1)</f>
        <v>1</v>
      </c>
      <c r="L27">
        <f>shSells!C27</f>
        <v>0</v>
      </c>
      <c r="M27">
        <f t="shared" si="2"/>
        <v>0</v>
      </c>
      <c r="N27">
        <f>shSells!C27</f>
        <v>0</v>
      </c>
      <c r="O27">
        <f t="shared" si="3"/>
        <v>0</v>
      </c>
    </row>
    <row r="28" spans="1:15">
      <c r="A28" s="1" t="e">
        <f>DATEVALUE(shSells!I28)+TIMEVALUE(shSells!I28)</f>
        <v>#VALUE!</v>
      </c>
      <c r="B28" s="2" t="e">
        <f>DATEVALUE(shSells!H28)</f>
        <v>#VALUE!</v>
      </c>
      <c r="C28">
        <f>shSells!D28</f>
        <v>0</v>
      </c>
      <c r="D28" t="s">
        <v>16</v>
      </c>
      <c r="E28" t="e">
        <f t="shared" si="4"/>
        <v>#DIV/0!</v>
      </c>
      <c r="F28">
        <f>shSells!B28</f>
        <v>0</v>
      </c>
      <c r="G28" t="str">
        <f t="shared" si="0"/>
        <v/>
      </c>
      <c r="H28">
        <f>shSells!B28</f>
        <v>0</v>
      </c>
      <c r="I28">
        <f>shSells!E28</f>
        <v>0</v>
      </c>
      <c r="J28" t="str">
        <f t="shared" si="1"/>
        <v>Buy</v>
      </c>
      <c r="K28">
        <f>IF(I28="BTC",VLOOKUP($B28,BTC!$A:$B,2,0),1)</f>
        <v>1</v>
      </c>
      <c r="L28">
        <f>shSells!C28</f>
        <v>0</v>
      </c>
      <c r="M28">
        <f t="shared" si="2"/>
        <v>0</v>
      </c>
      <c r="N28">
        <f>shSells!C28</f>
        <v>0</v>
      </c>
      <c r="O28">
        <f t="shared" si="3"/>
        <v>0</v>
      </c>
    </row>
    <row r="29" spans="1:15">
      <c r="A29" s="1"/>
      <c r="B29" s="1"/>
    </row>
    <row r="30" spans="1:15">
      <c r="A30" s="1"/>
      <c r="B30" s="1"/>
    </row>
    <row r="31" spans="1:15">
      <c r="A31" s="1"/>
      <c r="B31" s="1"/>
    </row>
    <row r="32" spans="1:15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1:2">
      <c r="A161" s="1"/>
      <c r="B161" s="1"/>
    </row>
    <row r="162" spans="1:2">
      <c r="A162" s="1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  <row r="166" spans="1:2">
      <c r="A166" s="1"/>
      <c r="B166" s="1"/>
    </row>
    <row r="167" spans="1:2">
      <c r="A167" s="1"/>
      <c r="B167" s="1"/>
    </row>
    <row r="168" spans="1:2">
      <c r="A168" s="1"/>
      <c r="B168" s="1"/>
    </row>
    <row r="169" spans="1:2">
      <c r="A169" s="1"/>
      <c r="B169" s="1"/>
    </row>
    <row r="170" spans="1:2">
      <c r="A170" s="1"/>
      <c r="B170" s="1"/>
    </row>
    <row r="171" spans="1:2">
      <c r="A171" s="1"/>
      <c r="B171" s="1"/>
    </row>
    <row r="172" spans="1:2">
      <c r="A172" s="1"/>
      <c r="B172" s="1"/>
    </row>
    <row r="173" spans="1:2">
      <c r="A173" s="1"/>
      <c r="B173" s="1"/>
    </row>
    <row r="174" spans="1:2">
      <c r="A174" s="1"/>
      <c r="B174" s="1"/>
    </row>
    <row r="175" spans="1:2">
      <c r="A175" s="1"/>
      <c r="B175" s="1"/>
    </row>
    <row r="176" spans="1:2">
      <c r="A176" s="1"/>
      <c r="B176" s="1"/>
    </row>
    <row r="177" spans="1:2">
      <c r="A177" s="1"/>
      <c r="B177" s="1"/>
    </row>
    <row r="178" spans="1:2">
      <c r="A178" s="1"/>
      <c r="B178" s="1"/>
    </row>
    <row r="179" spans="1:2">
      <c r="A179" s="1"/>
      <c r="B179" s="1"/>
    </row>
    <row r="180" spans="1:2">
      <c r="A180" s="1"/>
      <c r="B180" s="1"/>
    </row>
    <row r="181" spans="1:2">
      <c r="A181" s="1"/>
      <c r="B181" s="1"/>
    </row>
    <row r="182" spans="1:2">
      <c r="A182" s="1"/>
      <c r="B182" s="1"/>
    </row>
    <row r="183" spans="1:2">
      <c r="A183" s="1"/>
      <c r="B183" s="1"/>
    </row>
    <row r="184" spans="1:2">
      <c r="A184" s="1"/>
      <c r="B184" s="1"/>
    </row>
    <row r="185" spans="1:2">
      <c r="A185" s="1"/>
      <c r="B185" s="1"/>
    </row>
    <row r="186" spans="1:2">
      <c r="A186" s="1"/>
      <c r="B186" s="1"/>
    </row>
    <row r="187" spans="1:2">
      <c r="A187" s="1"/>
      <c r="B187" s="1"/>
    </row>
    <row r="188" spans="1:2">
      <c r="A188" s="1"/>
      <c r="B188" s="1"/>
    </row>
    <row r="189" spans="1:2">
      <c r="A189" s="1"/>
      <c r="B189" s="1"/>
    </row>
    <row r="190" spans="1:2">
      <c r="A190" s="1"/>
      <c r="B190" s="1"/>
    </row>
    <row r="191" spans="1:2">
      <c r="A191" s="1"/>
      <c r="B191" s="1"/>
    </row>
    <row r="192" spans="1:2">
      <c r="A192" s="1"/>
      <c r="B192" s="1"/>
    </row>
    <row r="193" spans="1:2">
      <c r="A193" s="1"/>
      <c r="B193" s="1"/>
    </row>
    <row r="194" spans="1:2">
      <c r="A194" s="1"/>
      <c r="B194" s="1"/>
    </row>
    <row r="195" spans="1:2">
      <c r="A195" s="1"/>
      <c r="B195" s="1"/>
    </row>
    <row r="196" spans="1:2">
      <c r="A196" s="1"/>
      <c r="B196" s="1"/>
    </row>
    <row r="197" spans="1:2">
      <c r="A197" s="1"/>
      <c r="B197" s="1"/>
    </row>
    <row r="198" spans="1:2">
      <c r="A198" s="1"/>
      <c r="B198" s="1"/>
    </row>
    <row r="199" spans="1:2">
      <c r="A199" s="1"/>
      <c r="B199" s="1"/>
    </row>
    <row r="200" spans="1:2">
      <c r="A200" s="1"/>
      <c r="B200" s="1"/>
    </row>
    <row r="201" spans="1:2">
      <c r="A201" s="1"/>
      <c r="B201" s="1"/>
    </row>
    <row r="202" spans="1:2">
      <c r="A202" s="1"/>
      <c r="B202" s="1"/>
    </row>
    <row r="203" spans="1:2">
      <c r="A203" s="1"/>
      <c r="B203" s="1"/>
    </row>
    <row r="204" spans="1:2">
      <c r="A204" s="1"/>
      <c r="B204" s="1"/>
    </row>
    <row r="205" spans="1:2">
      <c r="A205" s="1"/>
      <c r="B205" s="1"/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8"/>
  <sheetViews>
    <sheetView topLeftCell="A486" workbookViewId="0">
      <selection activeCell="A510" sqref="A1:B1048576"/>
    </sheetView>
  </sheetViews>
  <sheetFormatPr defaultRowHeight="18.75"/>
  <cols>
    <col min="1" max="1" width="14.25" customWidth="1"/>
    <col min="2" max="2" width="18" bestFit="1" customWidth="1"/>
    <col min="3" max="3" width="49.75" bestFit="1" customWidth="1"/>
    <col min="6" max="6" width="9.25" bestFit="1" customWidth="1"/>
  </cols>
  <sheetData>
    <row r="1" spans="1:7">
      <c r="A1" s="16" t="s">
        <v>4</v>
      </c>
      <c r="B1" s="16" t="s">
        <v>34</v>
      </c>
      <c r="C1" t="s">
        <v>33</v>
      </c>
      <c r="F1" t="s">
        <v>32</v>
      </c>
    </row>
    <row r="2" spans="1:7">
      <c r="A2" s="14">
        <v>42856</v>
      </c>
      <c r="B2" s="15">
        <v>155937</v>
      </c>
      <c r="F2" s="16" t="s">
        <v>4</v>
      </c>
      <c r="G2" s="16" t="s">
        <v>31</v>
      </c>
    </row>
    <row r="3" spans="1:7">
      <c r="A3" s="14">
        <v>42857</v>
      </c>
      <c r="B3" s="15">
        <v>163469</v>
      </c>
      <c r="F3" s="14">
        <v>42400</v>
      </c>
      <c r="G3" s="15">
        <v>46070</v>
      </c>
    </row>
    <row r="4" spans="1:7">
      <c r="A4" s="14">
        <v>42858</v>
      </c>
      <c r="B4" s="15">
        <v>166274</v>
      </c>
      <c r="F4" s="14">
        <v>42429</v>
      </c>
      <c r="G4" s="15">
        <v>50065</v>
      </c>
    </row>
    <row r="5" spans="1:7">
      <c r="A5" s="14">
        <v>42859</v>
      </c>
      <c r="B5" s="15">
        <v>172168</v>
      </c>
      <c r="F5" s="14">
        <v>42460</v>
      </c>
      <c r="G5" s="15">
        <v>47495</v>
      </c>
    </row>
    <row r="6" spans="1:7">
      <c r="A6" s="14">
        <v>42860</v>
      </c>
      <c r="B6" s="15">
        <v>177754</v>
      </c>
      <c r="F6" s="14">
        <v>42490</v>
      </c>
      <c r="G6" s="15">
        <v>48740</v>
      </c>
    </row>
    <row r="7" spans="1:7">
      <c r="A7" s="14">
        <v>42861</v>
      </c>
      <c r="B7" s="15">
        <v>175618</v>
      </c>
      <c r="F7" s="14">
        <v>42521</v>
      </c>
      <c r="G7" s="15">
        <v>59920</v>
      </c>
    </row>
    <row r="8" spans="1:7">
      <c r="A8" s="14">
        <v>42862</v>
      </c>
      <c r="B8" s="15">
        <v>176448</v>
      </c>
      <c r="F8" s="14">
        <v>42551</v>
      </c>
      <c r="G8" s="15">
        <v>68960</v>
      </c>
    </row>
    <row r="9" spans="1:7">
      <c r="A9" s="14">
        <v>42863</v>
      </c>
      <c r="B9" s="15">
        <v>189356</v>
      </c>
      <c r="F9" s="14">
        <v>42582</v>
      </c>
      <c r="G9" s="15">
        <v>64740</v>
      </c>
    </row>
    <row r="10" spans="1:7">
      <c r="A10" s="14">
        <v>42864</v>
      </c>
      <c r="B10" s="15">
        <v>202827</v>
      </c>
      <c r="F10" s="14">
        <v>42613</v>
      </c>
      <c r="G10" s="15">
        <v>59075</v>
      </c>
    </row>
    <row r="11" spans="1:7">
      <c r="A11" s="14">
        <v>42865</v>
      </c>
      <c r="B11" s="15">
        <v>210690</v>
      </c>
      <c r="F11" s="14">
        <v>42643</v>
      </c>
      <c r="G11" s="15">
        <v>61305</v>
      </c>
    </row>
    <row r="12" spans="1:7">
      <c r="A12" s="14">
        <v>42866</v>
      </c>
      <c r="B12" s="15">
        <v>213983</v>
      </c>
      <c r="F12" s="14">
        <v>42674</v>
      </c>
      <c r="G12" s="15">
        <v>75260</v>
      </c>
    </row>
    <row r="13" spans="1:7">
      <c r="A13" s="14">
        <v>42867</v>
      </c>
      <c r="B13" s="15">
        <v>213886</v>
      </c>
      <c r="F13" s="14">
        <v>42704</v>
      </c>
      <c r="G13" s="15">
        <v>86775</v>
      </c>
    </row>
    <row r="14" spans="1:7">
      <c r="A14" s="14">
        <v>42868</v>
      </c>
      <c r="B14" s="15">
        <v>199934</v>
      </c>
      <c r="E14">
        <v>1</v>
      </c>
      <c r="F14" s="14">
        <v>42735</v>
      </c>
      <c r="G14" s="15">
        <v>114765</v>
      </c>
    </row>
    <row r="15" spans="1:7">
      <c r="A15" s="14">
        <v>42869</v>
      </c>
      <c r="B15" s="15">
        <v>207836</v>
      </c>
      <c r="E15">
        <v>2</v>
      </c>
      <c r="F15" s="14">
        <v>42766</v>
      </c>
      <c r="G15" s="15">
        <v>107435</v>
      </c>
    </row>
    <row r="16" spans="1:7">
      <c r="A16" s="14">
        <v>42870</v>
      </c>
      <c r="B16" s="15">
        <v>208266</v>
      </c>
      <c r="E16">
        <v>3</v>
      </c>
      <c r="F16" s="14">
        <v>42794</v>
      </c>
      <c r="G16" s="15">
        <v>136630</v>
      </c>
    </row>
    <row r="17" spans="1:7">
      <c r="A17" s="14">
        <v>42871</v>
      </c>
      <c r="B17" s="15">
        <v>205945</v>
      </c>
      <c r="E17">
        <v>4</v>
      </c>
      <c r="F17" s="14">
        <v>42825</v>
      </c>
      <c r="G17" s="15">
        <v>118725</v>
      </c>
    </row>
    <row r="18" spans="1:7">
      <c r="A18" s="14">
        <v>42872</v>
      </c>
      <c r="B18" s="15">
        <v>212608</v>
      </c>
      <c r="E18">
        <v>5</v>
      </c>
      <c r="F18" s="14">
        <v>42855</v>
      </c>
      <c r="G18" s="15">
        <v>148365</v>
      </c>
    </row>
    <row r="19" spans="1:7">
      <c r="A19" s="14">
        <v>42873</v>
      </c>
      <c r="B19" s="15">
        <v>216781</v>
      </c>
      <c r="E19">
        <v>6</v>
      </c>
      <c r="F19" s="14">
        <v>42886</v>
      </c>
      <c r="G19" s="15">
        <v>267490</v>
      </c>
    </row>
    <row r="20" spans="1:7">
      <c r="A20" s="14">
        <v>42874</v>
      </c>
      <c r="B20" s="15">
        <v>226636</v>
      </c>
      <c r="E20">
        <v>7</v>
      </c>
      <c r="F20" s="14">
        <v>42916</v>
      </c>
      <c r="G20" s="15"/>
    </row>
    <row r="21" spans="1:7">
      <c r="A21" s="14">
        <v>42875</v>
      </c>
      <c r="B21" s="15">
        <v>235408</v>
      </c>
      <c r="E21">
        <v>8</v>
      </c>
      <c r="F21" s="14">
        <v>42947</v>
      </c>
      <c r="G21" s="15"/>
    </row>
    <row r="22" spans="1:7">
      <c r="A22" s="14">
        <v>42876</v>
      </c>
      <c r="B22" s="15">
        <v>255799</v>
      </c>
      <c r="E22">
        <v>9</v>
      </c>
      <c r="F22" s="14">
        <v>42978</v>
      </c>
      <c r="G22" s="15"/>
    </row>
    <row r="23" spans="1:7">
      <c r="A23" s="14">
        <v>42877</v>
      </c>
      <c r="B23" s="15">
        <v>273100</v>
      </c>
      <c r="E23">
        <v>10</v>
      </c>
      <c r="F23" s="14">
        <v>43008</v>
      </c>
      <c r="G23" s="15"/>
    </row>
    <row r="24" spans="1:7">
      <c r="A24" s="14">
        <v>42878</v>
      </c>
      <c r="B24" s="15">
        <v>283141</v>
      </c>
      <c r="E24">
        <v>11</v>
      </c>
      <c r="F24" s="14">
        <v>43039</v>
      </c>
      <c r="G24" s="15"/>
    </row>
    <row r="25" spans="1:7">
      <c r="A25" s="14">
        <v>42879</v>
      </c>
      <c r="B25" s="15">
        <v>297502</v>
      </c>
      <c r="E25">
        <v>12</v>
      </c>
      <c r="F25" s="14">
        <v>43069</v>
      </c>
    </row>
    <row r="26" spans="1:7">
      <c r="A26" s="14">
        <v>42880</v>
      </c>
      <c r="B26" s="15">
        <v>320103</v>
      </c>
    </row>
    <row r="27" spans="1:7">
      <c r="A27" s="14">
        <v>42881</v>
      </c>
      <c r="B27" s="15">
        <v>301713</v>
      </c>
    </row>
    <row r="28" spans="1:7">
      <c r="A28" s="14">
        <v>42882</v>
      </c>
      <c r="B28" s="15">
        <v>241838</v>
      </c>
    </row>
    <row r="29" spans="1:7">
      <c r="A29" s="14">
        <v>42883</v>
      </c>
      <c r="B29" s="15">
        <v>258957</v>
      </c>
    </row>
    <row r="30" spans="1:7">
      <c r="A30" s="14">
        <v>42884</v>
      </c>
      <c r="B30" s="15">
        <v>263862</v>
      </c>
    </row>
    <row r="31" spans="1:7">
      <c r="A31" s="14">
        <v>42885</v>
      </c>
      <c r="B31" s="15">
        <v>272265</v>
      </c>
    </row>
    <row r="32" spans="1:7">
      <c r="A32" s="14">
        <v>42886</v>
      </c>
      <c r="B32" s="15">
        <v>264631</v>
      </c>
    </row>
    <row r="33" spans="1:2">
      <c r="A33" s="14">
        <v>42887</v>
      </c>
      <c r="B33" s="15">
        <v>269258</v>
      </c>
    </row>
    <row r="34" spans="1:2">
      <c r="A34" s="14">
        <v>42888</v>
      </c>
      <c r="B34" s="15">
        <v>273536</v>
      </c>
    </row>
    <row r="35" spans="1:2">
      <c r="A35" s="14">
        <v>42889</v>
      </c>
      <c r="B35" s="15">
        <v>277877</v>
      </c>
    </row>
    <row r="36" spans="1:2">
      <c r="A36" s="14">
        <v>42890</v>
      </c>
      <c r="B36" s="15">
        <v>285621</v>
      </c>
    </row>
    <row r="37" spans="1:2">
      <c r="A37" s="14">
        <v>42891</v>
      </c>
      <c r="B37" s="15">
        <v>289282</v>
      </c>
    </row>
    <row r="38" spans="1:2">
      <c r="A38" s="14">
        <v>42892</v>
      </c>
      <c r="B38" s="15">
        <v>310774</v>
      </c>
    </row>
    <row r="39" spans="1:2">
      <c r="A39" s="14">
        <v>42893</v>
      </c>
      <c r="B39" s="15">
        <v>313492</v>
      </c>
    </row>
    <row r="40" spans="1:2">
      <c r="A40" s="14">
        <v>42894</v>
      </c>
      <c r="B40" s="15">
        <v>303028</v>
      </c>
    </row>
    <row r="41" spans="1:2">
      <c r="A41" s="14">
        <v>42895</v>
      </c>
      <c r="B41" s="15">
        <v>309137</v>
      </c>
    </row>
    <row r="42" spans="1:2">
      <c r="A42" s="14">
        <v>42896</v>
      </c>
      <c r="B42" s="15">
        <v>314754</v>
      </c>
    </row>
    <row r="43" spans="1:2">
      <c r="A43" s="14">
        <v>42897</v>
      </c>
      <c r="B43" s="15">
        <v>320509</v>
      </c>
    </row>
    <row r="44" spans="1:2">
      <c r="A44" s="14">
        <v>42898</v>
      </c>
      <c r="B44" s="15">
        <v>325550</v>
      </c>
    </row>
    <row r="45" spans="1:2">
      <c r="A45" s="14">
        <v>42899</v>
      </c>
      <c r="B45" s="15">
        <v>306866</v>
      </c>
    </row>
    <row r="46" spans="1:2">
      <c r="A46" s="14">
        <v>42900</v>
      </c>
      <c r="B46" s="15">
        <v>305789</v>
      </c>
    </row>
    <row r="47" spans="1:2">
      <c r="A47" s="14">
        <v>42901</v>
      </c>
      <c r="B47" s="15">
        <v>275216</v>
      </c>
    </row>
    <row r="48" spans="1:2">
      <c r="A48" s="14">
        <v>42902</v>
      </c>
      <c r="B48" s="15">
        <v>273061</v>
      </c>
    </row>
    <row r="49" spans="1:2">
      <c r="A49" s="14">
        <v>42903</v>
      </c>
      <c r="B49" s="15">
        <v>286808</v>
      </c>
    </row>
    <row r="50" spans="1:2">
      <c r="A50" s="14">
        <v>42904</v>
      </c>
      <c r="B50" s="15">
        <v>297767</v>
      </c>
    </row>
    <row r="51" spans="1:2">
      <c r="A51" s="14">
        <v>42905</v>
      </c>
      <c r="B51" s="15">
        <v>290670</v>
      </c>
    </row>
    <row r="52" spans="1:2">
      <c r="A52" s="14">
        <v>42906</v>
      </c>
      <c r="B52" s="15">
        <v>294527</v>
      </c>
    </row>
    <row r="53" spans="1:2">
      <c r="A53" s="14">
        <v>42907</v>
      </c>
      <c r="B53" s="15">
        <v>303014</v>
      </c>
    </row>
    <row r="54" spans="1:2">
      <c r="A54" s="14">
        <v>42908</v>
      </c>
      <c r="B54" s="15">
        <v>301881</v>
      </c>
    </row>
    <row r="55" spans="1:2">
      <c r="A55" s="14">
        <v>42909</v>
      </c>
      <c r="B55" s="15">
        <v>306123</v>
      </c>
    </row>
    <row r="56" spans="1:2">
      <c r="A56" s="14">
        <v>42910</v>
      </c>
      <c r="B56" s="15">
        <v>305474</v>
      </c>
    </row>
    <row r="57" spans="1:2">
      <c r="A57" s="14">
        <v>42911</v>
      </c>
      <c r="B57" s="15">
        <v>294559</v>
      </c>
    </row>
    <row r="58" spans="1:2">
      <c r="A58" s="14">
        <v>42912</v>
      </c>
      <c r="B58" s="15">
        <v>294750</v>
      </c>
    </row>
    <row r="59" spans="1:2">
      <c r="A59" s="14">
        <v>42913</v>
      </c>
      <c r="B59" s="15">
        <v>280679</v>
      </c>
    </row>
    <row r="60" spans="1:2">
      <c r="A60" s="14">
        <v>42914</v>
      </c>
      <c r="B60" s="15">
        <v>281011</v>
      </c>
    </row>
    <row r="61" spans="1:2">
      <c r="A61" s="14">
        <v>42915</v>
      </c>
      <c r="B61" s="15">
        <v>286939</v>
      </c>
    </row>
    <row r="62" spans="1:2">
      <c r="A62" s="14">
        <v>42916</v>
      </c>
      <c r="B62" s="15">
        <v>284642</v>
      </c>
    </row>
    <row r="63" spans="1:2">
      <c r="A63" s="14">
        <v>42917</v>
      </c>
      <c r="B63" s="15">
        <v>281652</v>
      </c>
    </row>
    <row r="64" spans="1:2">
      <c r="A64" s="14">
        <v>42918</v>
      </c>
      <c r="B64" s="15">
        <v>275012</v>
      </c>
    </row>
    <row r="65" spans="1:2">
      <c r="A65" s="14">
        <v>42919</v>
      </c>
      <c r="B65" s="15">
        <v>282104</v>
      </c>
    </row>
    <row r="389" spans="3:3">
      <c r="C389">
        <v>65.5</v>
      </c>
    </row>
    <row r="390" spans="3:3">
      <c r="C390">
        <v>65.599999999999994</v>
      </c>
    </row>
    <row r="391" spans="3:3">
      <c r="C391">
        <v>66.3</v>
      </c>
    </row>
    <row r="418" spans="4:4">
      <c r="D418">
        <v>5034627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tabColor rgb="FFFFC000"/>
  </sheetPr>
  <dimension ref="A1:A25"/>
  <sheetViews>
    <sheetView workbookViewId="0">
      <selection sqref="A1:XFD1048576"/>
    </sheetView>
  </sheetViews>
  <sheetFormatPr defaultRowHeight="18.75"/>
  <sheetData>
    <row r="1" spans="1:1">
      <c r="A1" t="s">
        <v>35</v>
      </c>
    </row>
    <row r="2" spans="1:1">
      <c r="A2" t="s">
        <v>36</v>
      </c>
    </row>
    <row r="12" spans="1:1">
      <c r="A12" t="s">
        <v>37</v>
      </c>
    </row>
    <row r="13" spans="1:1">
      <c r="A13" t="s">
        <v>38</v>
      </c>
    </row>
    <row r="23" spans="1:1">
      <c r="A23" s="17" t="s">
        <v>39</v>
      </c>
    </row>
    <row r="24" spans="1:1">
      <c r="A24" s="18" t="s">
        <v>40</v>
      </c>
    </row>
    <row r="25" spans="1:1">
      <c r="A25" s="18" t="s">
        <v>41</v>
      </c>
    </row>
  </sheetData>
  <phoneticPr fontId="18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shSells</vt:lpstr>
      <vt:lpstr>shSlD</vt:lpstr>
      <vt:lpstr>BTC</vt:lpstr>
      <vt:lpstr>shCsv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mr-zeirishi</dc:creator>
  <cp:lastModifiedBy>mr-zeirishi</cp:lastModifiedBy>
  <dcterms:created xsi:type="dcterms:W3CDTF">2017-07-23T05:52:25Z</dcterms:created>
  <dcterms:modified xsi:type="dcterms:W3CDTF">2017-08-29T23:06:42Z</dcterms:modified>
</cp:coreProperties>
</file>